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95" windowHeight="8325" activeTab="5"/>
  </bookViews>
  <sheets>
    <sheet name="Общая" sheetId="1" r:id="rId1"/>
    <sheet name="Общекомандный" sheetId="2" r:id="rId2"/>
    <sheet name="мужчины, женщины" sheetId="3" r:id="rId3"/>
    <sheet name="юниоры, юниорки" sheetId="4" r:id="rId4"/>
    <sheet name="2002-2003" sheetId="5" r:id="rId5"/>
    <sheet name="2004-2005" sheetId="6" r:id="rId6"/>
    <sheet name="2006-2007" sheetId="7" r:id="rId7"/>
  </sheets>
  <definedNames/>
  <calcPr fullCalcOnLoad="1"/>
</workbook>
</file>

<file path=xl/sharedStrings.xml><?xml version="1.0" encoding="utf-8"?>
<sst xmlns="http://schemas.openxmlformats.org/spreadsheetml/2006/main" count="696" uniqueCount="146">
  <si>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</si>
  <si>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</si>
  <si>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</si>
  <si>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</si>
  <si>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</si>
  <si>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</si>
  <si>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</si>
  <si>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</si>
  <si>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</si>
  <si>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</si>
  <si>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</si>
  <si>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</si>
  <si>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</si>
  <si>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</si>
  <si>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</si>
  <si>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</si>
  <si>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</si>
  <si>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</si>
  <si>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</si>
  <si>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</si>
  <si>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</si>
  <si>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</si>
  <si>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</si>
  <si>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</si>
  <si>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</si>
  <si>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</si>
  <si>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</si>
  <si>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</si>
  <si>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</si>
  <si>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</si>
  <si>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</si>
  <si>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</si>
  <si>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</si>
  <si>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</si>
  <si>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 xml:space="preserve">Юниоры 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</si>
  <si>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</si>
  <si>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</si>
  <si>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</si>
  <si>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</si>
  <si>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</si>
  <si>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</si>
  <si>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</si>
  <si>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</si>
  <si>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</si>
  <si>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</si>
  <si>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</si>
  <si>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</si>
  <si>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</si>
  <si>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</si>
  <si>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</si>
  <si>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</si>
  <si>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</si>
  <si>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</si>
  <si>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</si>
  <si>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</si>
  <si>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</si>
  <si>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</si>
  <si>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</si>
  <si>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</si>
  <si>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</si>
  <si>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</si>
  <si>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</si>
  <si>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</si>
  <si>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</si>
  <si>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Ком/ гонка</t>
  </si>
  <si>
    <t>итог</t>
  </si>
  <si>
    <t>Республика Бурятия</t>
  </si>
  <si>
    <t>К/  гонка</t>
  </si>
  <si>
    <t>Удмуртия Республика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</si>
  <si>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</si>
  <si>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</si>
  <si>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</si>
  <si>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</si>
  <si>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</si>
  <si>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Кросс-спринт</t>
  </si>
  <si>
    <t>Хабаровский край</t>
  </si>
  <si>
    <t xml:space="preserve">Роллеры-спринт </t>
  </si>
  <si>
    <t>Роллеры-эстафета</t>
  </si>
  <si>
    <t>Роллеры-масстарт</t>
  </si>
  <si>
    <t>Роллеры-спринт</t>
  </si>
  <si>
    <t>Республика Алтай</t>
  </si>
  <si>
    <t>Республика Марий Эл</t>
  </si>
  <si>
    <t>Нижегородская область</t>
  </si>
  <si>
    <t>Республика Башкортостан</t>
  </si>
  <si>
    <t>Удмуртская Республика</t>
  </si>
  <si>
    <t>Спортивные дисциплины</t>
  </si>
  <si>
    <t>Округ РФ</t>
  </si>
  <si>
    <t>мужчины, женщины</t>
  </si>
  <si>
    <t>округ РФ</t>
  </si>
  <si>
    <t>общие очки</t>
  </si>
  <si>
    <t>общее место</t>
  </si>
  <si>
    <t>ДФО</t>
  </si>
  <si>
    <t>ПФО</t>
  </si>
  <si>
    <t>СЗФО</t>
  </si>
  <si>
    <t>СФО</t>
  </si>
  <si>
    <t>УрФО</t>
  </si>
  <si>
    <t>ЦФО</t>
  </si>
  <si>
    <t>Воронежская область</t>
  </si>
  <si>
    <t>мужчины</t>
  </si>
  <si>
    <t>женщины</t>
  </si>
  <si>
    <t xml:space="preserve"> очки</t>
  </si>
  <si>
    <t>юниоры</t>
  </si>
  <si>
    <t>юниорки</t>
  </si>
  <si>
    <t xml:space="preserve">общая сумма очков </t>
  </si>
  <si>
    <t>общекомандное место</t>
  </si>
  <si>
    <t>гонка</t>
  </si>
  <si>
    <t>спринт</t>
  </si>
  <si>
    <t>эстафета</t>
  </si>
  <si>
    <t>кросс-эстафета</t>
  </si>
  <si>
    <t>юноши 2002-2003</t>
  </si>
  <si>
    <t>девушки 2002-2003</t>
  </si>
  <si>
    <t>юноши 2004-2005</t>
  </si>
  <si>
    <t>девушки 2004-2005</t>
  </si>
  <si>
    <t>Марий Эл</t>
  </si>
  <si>
    <t>Орловская область</t>
  </si>
  <si>
    <t>Юноши (2004-2005)</t>
  </si>
  <si>
    <t>Юноши (2006-2007)</t>
  </si>
  <si>
    <t>Девушки (2006-2007)</t>
  </si>
  <si>
    <t>Юноши (2002-2003)</t>
  </si>
  <si>
    <t>Девушки (2002-2003)</t>
  </si>
  <si>
    <t>юниоры, юниорки 19-21 год</t>
  </si>
  <si>
    <t>Масстарт-большой</t>
  </si>
  <si>
    <t>эстафета 2+2</t>
  </si>
  <si>
    <t>эстафета 1+1</t>
  </si>
  <si>
    <t>Республика Саха-Якутия</t>
  </si>
  <si>
    <t>Республика Марий-Эл</t>
  </si>
  <si>
    <t>Девушки (2004-2005)</t>
  </si>
  <si>
    <t>Республика Саха (Якутия)</t>
  </si>
  <si>
    <t>Масстарт 60</t>
  </si>
  <si>
    <t>Роллеры-суперспринт</t>
  </si>
  <si>
    <t>Гонка преследования</t>
  </si>
  <si>
    <t>110</t>
  </si>
  <si>
    <t>Наименование субъекта РФ</t>
  </si>
  <si>
    <t>роллеры-эстафета</t>
  </si>
  <si>
    <t>ком.гонка</t>
  </si>
  <si>
    <t xml:space="preserve"> </t>
  </si>
  <si>
    <t>юноши 2006-2007</t>
  </si>
  <si>
    <t>девушки 2006-2007</t>
  </si>
  <si>
    <t>кросс-спринт</t>
  </si>
  <si>
    <t>роллеры-спринт</t>
  </si>
  <si>
    <t>роллеры-гонка</t>
  </si>
  <si>
    <t>СубъектРФ</t>
  </si>
  <si>
    <t>Юноши и девушки 17-18 лет                     (2002-2003)</t>
  </si>
  <si>
    <t>Юноши и девушки 15-16 лет                     (2004-2005)</t>
  </si>
  <si>
    <t>Юноши и девушки 13-14 лет                         (2006-2007)</t>
  </si>
  <si>
    <t>Республика Саха Якутия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</si>
</sst>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/>
      <top style="thin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/>
      <bottom/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/>
      <top style="thin">
        <color indexed="8"/>
      </top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56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7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8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61" fillId="0" borderId="25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8" fillId="0" borderId="25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/>
    </xf>
    <xf numFmtId="0" fontId="58" fillId="0" borderId="31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6" fillId="0" borderId="3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7" fillId="0" borderId="13" xfId="0" applyFont="1" applyBorder="1" applyAlignment="1">
      <alignment/>
    </xf>
    <xf numFmtId="0" fontId="57" fillId="0" borderId="0" xfId="0" applyFont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6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61" fillId="0" borderId="24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7" fillId="0" borderId="50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55" fillId="0" borderId="27" xfId="0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left"/>
    </xf>
    <xf numFmtId="0" fontId="55" fillId="0" borderId="5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/>
    </xf>
    <xf numFmtId="0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57" fillId="0" borderId="27" xfId="0" applyFont="1" applyBorder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 textRotation="90" wrapText="1"/>
    </xf>
    <xf numFmtId="0" fontId="55" fillId="0" borderId="52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68" fillId="0" borderId="25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/>
    </xf>
    <xf numFmtId="0" fontId="68" fillId="0" borderId="25" xfId="0" applyFont="1" applyBorder="1" applyAlignment="1">
      <alignment/>
    </xf>
    <xf numFmtId="0" fontId="68" fillId="0" borderId="25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/>
    </xf>
    <xf numFmtId="0" fontId="61" fillId="0" borderId="42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26" xfId="0" applyFont="1" applyBorder="1" applyAlignment="1">
      <alignment/>
    </xf>
    <xf numFmtId="0" fontId="56" fillId="0" borderId="38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4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55" fillId="0" borderId="23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/>
    </xf>
    <xf numFmtId="0" fontId="57" fillId="0" borderId="30" xfId="0" applyFont="1" applyBorder="1" applyAlignment="1">
      <alignment/>
    </xf>
    <xf numFmtId="0" fontId="57" fillId="0" borderId="30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59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174" fontId="56" fillId="33" borderId="10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6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6" fillId="0" borderId="57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63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8" fillId="0" borderId="6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56" fillId="0" borderId="56" xfId="0" applyFont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7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6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wrapText="1"/>
    </xf>
    <xf numFmtId="0" fontId="56" fillId="0" borderId="3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174" fontId="69" fillId="0" borderId="10" xfId="0" applyNumberFormat="1" applyFont="1" applyBorder="1" applyAlignment="1">
      <alignment horizontal="center"/>
    </xf>
    <xf numFmtId="0" fontId="56" fillId="0" borderId="76" xfId="0" applyFont="1" applyBorder="1" applyAlignment="1">
      <alignment horizontal="center"/>
    </xf>
    <xf numFmtId="0" fontId="56" fillId="0" borderId="74" xfId="0" applyFont="1" applyFill="1" applyBorder="1" applyAlignment="1">
      <alignment horizontal="center" vertical="center"/>
    </xf>
    <xf numFmtId="0" fontId="14" fillId="0" borderId="27" xfId="52" applyNumberFormat="1" applyFont="1" applyBorder="1" applyAlignment="1">
      <alignment horizontal="center"/>
      <protection/>
    </xf>
    <xf numFmtId="0" fontId="2" fillId="0" borderId="47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4" fillId="0" borderId="10" xfId="52" applyNumberFormat="1" applyFont="1" applyBorder="1" applyAlignment="1">
      <alignment horizontal="center" vertical="center"/>
      <protection/>
    </xf>
    <xf numFmtId="0" fontId="14" fillId="0" borderId="27" xfId="52" applyNumberFormat="1" applyFont="1" applyBorder="1" applyAlignment="1">
      <alignment horizontal="center" vertical="center"/>
      <protection/>
    </xf>
    <xf numFmtId="0" fontId="14" fillId="33" borderId="10" xfId="52" applyNumberFormat="1" applyFont="1" applyFill="1" applyBorder="1" applyAlignment="1">
      <alignment horizontal="center" vertical="center"/>
      <protection/>
    </xf>
    <xf numFmtId="0" fontId="14" fillId="0" borderId="37" xfId="52" applyNumberFormat="1" applyFont="1" applyBorder="1" applyAlignment="1">
      <alignment horizontal="center" vertical="center"/>
      <protection/>
    </xf>
    <xf numFmtId="0" fontId="14" fillId="0" borderId="18" xfId="52" applyNumberFormat="1" applyFont="1" applyBorder="1" applyAlignment="1">
      <alignment horizontal="center" vertical="center"/>
      <protection/>
    </xf>
    <xf numFmtId="0" fontId="14" fillId="33" borderId="18" xfId="52" applyNumberFormat="1" applyFont="1" applyFill="1" applyBorder="1" applyAlignment="1">
      <alignment horizontal="center" vertical="center"/>
      <protection/>
    </xf>
    <xf numFmtId="0" fontId="5" fillId="0" borderId="77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4" fillId="33" borderId="27" xfId="52" applyNumberFormat="1" applyFont="1" applyFill="1" applyBorder="1" applyAlignment="1">
      <alignment horizontal="center" vertical="center"/>
      <protection/>
    </xf>
    <xf numFmtId="0" fontId="14" fillId="0" borderId="10" xfId="52" applyNumberFormat="1" applyFont="1" applyFill="1" applyBorder="1" applyAlignment="1">
      <alignment horizontal="center" vertical="center"/>
      <protection/>
    </xf>
    <xf numFmtId="0" fontId="14" fillId="0" borderId="18" xfId="52" applyNumberFormat="1" applyFont="1" applyFill="1" applyBorder="1" applyAlignment="1">
      <alignment horizontal="center" vertical="center"/>
      <protection/>
    </xf>
    <xf numFmtId="1" fontId="14" fillId="0" borderId="10" xfId="52" applyNumberFormat="1" applyFont="1" applyBorder="1" applyAlignment="1">
      <alignment horizontal="center"/>
      <protection/>
    </xf>
    <xf numFmtId="0" fontId="14" fillId="0" borderId="10" xfId="52" applyNumberFormat="1" applyFont="1" applyBorder="1" applyAlignment="1">
      <alignment horizontal="center"/>
      <protection/>
    </xf>
    <xf numFmtId="0" fontId="14" fillId="0" borderId="37" xfId="52" applyNumberFormat="1" applyFont="1" applyBorder="1" applyAlignment="1">
      <alignment horizontal="center"/>
      <protection/>
    </xf>
    <xf numFmtId="0" fontId="14" fillId="0" borderId="18" xfId="52" applyNumberFormat="1" applyFont="1" applyBorder="1" applyAlignment="1">
      <alignment horizontal="center"/>
      <protection/>
    </xf>
    <xf numFmtId="0" fontId="14" fillId="33" borderId="10" xfId="52" applyNumberFormat="1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0" fontId="57" fillId="0" borderId="17" xfId="0" applyFont="1" applyBorder="1" applyAlignment="1">
      <alignment horizontal="left"/>
    </xf>
    <xf numFmtId="0" fontId="56" fillId="0" borderId="52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33" borderId="26" xfId="52" applyNumberFormat="1" applyFont="1" applyFill="1" applyBorder="1" applyAlignment="1">
      <alignment horizontal="center"/>
      <protection/>
    </xf>
    <xf numFmtId="0" fontId="8" fillId="0" borderId="4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/>
    </xf>
    <xf numFmtId="0" fontId="65" fillId="0" borderId="5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8" fillId="0" borderId="41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79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/>
    </xf>
    <xf numFmtId="0" fontId="2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5" fillId="0" borderId="41" xfId="0" applyNumberFormat="1" applyFont="1" applyFill="1" applyBorder="1" applyAlignment="1">
      <alignment horizontal="center"/>
    </xf>
    <xf numFmtId="0" fontId="65" fillId="0" borderId="80" xfId="0" applyNumberFormat="1" applyFont="1" applyFill="1" applyBorder="1" applyAlignment="1">
      <alignment horizontal="center"/>
    </xf>
    <xf numFmtId="0" fontId="65" fillId="0" borderId="58" xfId="0" applyNumberFormat="1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5" fillId="35" borderId="81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5" fillId="34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55" fillId="0" borderId="50" xfId="0" applyFont="1" applyBorder="1" applyAlignment="1">
      <alignment horizontal="center" vertical="center" textRotation="90" wrapText="1"/>
    </xf>
    <xf numFmtId="0" fontId="56" fillId="0" borderId="31" xfId="0" applyFont="1" applyBorder="1" applyAlignment="1">
      <alignment horizontal="center"/>
    </xf>
    <xf numFmtId="0" fontId="5" fillId="0" borderId="82" xfId="0" applyFont="1" applyFill="1" applyBorder="1" applyAlignment="1">
      <alignment horizontal="center" wrapText="1"/>
    </xf>
    <xf numFmtId="0" fontId="56" fillId="0" borderId="83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6" fillId="0" borderId="84" xfId="0" applyFont="1" applyBorder="1" applyAlignment="1">
      <alignment horizontal="center"/>
    </xf>
    <xf numFmtId="0" fontId="56" fillId="0" borderId="85" xfId="0" applyFont="1" applyBorder="1" applyAlignment="1">
      <alignment horizontal="center"/>
    </xf>
    <xf numFmtId="0" fontId="5" fillId="0" borderId="84" xfId="0" applyFont="1" applyFill="1" applyBorder="1" applyAlignment="1">
      <alignment horizontal="center" wrapText="1"/>
    </xf>
    <xf numFmtId="0" fontId="56" fillId="0" borderId="84" xfId="0" applyFont="1" applyFill="1" applyBorder="1" applyAlignment="1">
      <alignment horizontal="center"/>
    </xf>
    <xf numFmtId="0" fontId="5" fillId="0" borderId="84" xfId="0" applyNumberFormat="1" applyFont="1" applyFill="1" applyBorder="1" applyAlignment="1">
      <alignment horizontal="center" wrapText="1"/>
    </xf>
    <xf numFmtId="0" fontId="5" fillId="0" borderId="31" xfId="0" applyNumberFormat="1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64" xfId="0" applyFont="1" applyBorder="1" applyAlignment="1">
      <alignment horizontal="center" wrapText="1"/>
    </xf>
    <xf numFmtId="0" fontId="56" fillId="0" borderId="46" xfId="0" applyFont="1" applyBorder="1" applyAlignment="1">
      <alignment horizontal="center"/>
    </xf>
    <xf numFmtId="0" fontId="56" fillId="0" borderId="75" xfId="0" applyFont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6" fillId="0" borderId="86" xfId="0" applyFont="1" applyBorder="1" applyAlignment="1">
      <alignment horizontal="center"/>
    </xf>
    <xf numFmtId="0" fontId="56" fillId="0" borderId="31" xfId="0" applyFont="1" applyFill="1" applyBorder="1" applyAlignment="1">
      <alignment horizontal="center"/>
    </xf>
    <xf numFmtId="0" fontId="56" fillId="0" borderId="64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wrapText="1"/>
    </xf>
    <xf numFmtId="0" fontId="56" fillId="0" borderId="75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6" fillId="0" borderId="37" xfId="0" applyFont="1" applyBorder="1" applyAlignment="1">
      <alignment horizontal="center"/>
    </xf>
    <xf numFmtId="0" fontId="56" fillId="0" borderId="43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33" borderId="18" xfId="0" applyFont="1" applyFill="1" applyBorder="1" applyAlignment="1">
      <alignment horizontal="center"/>
    </xf>
    <xf numFmtId="0" fontId="56" fillId="33" borderId="88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174" fontId="56" fillId="33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6" fillId="33" borderId="7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6" fillId="0" borderId="8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56" fillId="0" borderId="90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174" fontId="56" fillId="33" borderId="26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174" fontId="69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7" fillId="33" borderId="24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6" fillId="0" borderId="78" xfId="0" applyFont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56" fillId="0" borderId="38" xfId="0" applyFont="1" applyFill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56" fillId="0" borderId="71" xfId="0" applyFont="1" applyFill="1" applyBorder="1" applyAlignment="1">
      <alignment horizontal="center" vertical="center"/>
    </xf>
    <xf numFmtId="0" fontId="56" fillId="0" borderId="91" xfId="0" applyFont="1" applyFill="1" applyBorder="1" applyAlignment="1">
      <alignment horizontal="center" vertical="center"/>
    </xf>
    <xf numFmtId="0" fontId="56" fillId="0" borderId="60" xfId="0" applyFont="1" applyBorder="1" applyAlignment="1">
      <alignment horizontal="center"/>
    </xf>
    <xf numFmtId="0" fontId="56" fillId="0" borderId="6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6" fillId="0" borderId="8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61" fillId="0" borderId="55" xfId="0" applyNumberFormat="1" applyFont="1" applyFill="1" applyBorder="1" applyAlignment="1">
      <alignment horizontal="center" vertical="center"/>
    </xf>
    <xf numFmtId="0" fontId="61" fillId="0" borderId="79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58" fillId="0" borderId="3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5" fillId="0" borderId="7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0" borderId="36" xfId="52" applyNumberFormat="1" applyFont="1" applyBorder="1" applyAlignment="1">
      <alignment horizontal="center" vertical="center"/>
      <protection/>
    </xf>
    <xf numFmtId="0" fontId="14" fillId="0" borderId="26" xfId="52" applyNumberFormat="1" applyFont="1" applyBorder="1" applyAlignment="1">
      <alignment horizontal="center" vertical="center"/>
      <protection/>
    </xf>
    <xf numFmtId="0" fontId="14" fillId="0" borderId="26" xfId="52" applyNumberFormat="1" applyFont="1" applyFill="1" applyBorder="1" applyAlignment="1">
      <alignment horizontal="center" vertical="center"/>
      <protection/>
    </xf>
    <xf numFmtId="0" fontId="14" fillId="33" borderId="26" xfId="52" applyNumberFormat="1" applyFont="1" applyFill="1" applyBorder="1" applyAlignment="1">
      <alignment horizontal="center" vertical="center"/>
      <protection/>
    </xf>
    <xf numFmtId="0" fontId="9" fillId="0" borderId="24" xfId="52" applyNumberFormat="1" applyFont="1" applyBorder="1" applyAlignment="1">
      <alignment horizontal="center" vertical="center"/>
      <protection/>
    </xf>
    <xf numFmtId="0" fontId="9" fillId="0" borderId="13" xfId="52" applyNumberFormat="1" applyFont="1" applyBorder="1" applyAlignment="1">
      <alignment horizontal="center" vertical="center"/>
      <protection/>
    </xf>
    <xf numFmtId="0" fontId="9" fillId="0" borderId="17" xfId="52" applyNumberFormat="1" applyFont="1" applyBorder="1" applyAlignment="1">
      <alignment horizontal="center" vertical="center"/>
      <protection/>
    </xf>
    <xf numFmtId="0" fontId="14" fillId="33" borderId="36" xfId="52" applyNumberFormat="1" applyFont="1" applyFill="1" applyBorder="1" applyAlignment="1">
      <alignment horizontal="center" vertical="center"/>
      <protection/>
    </xf>
    <xf numFmtId="1" fontId="14" fillId="0" borderId="30" xfId="0" applyNumberFormat="1" applyFont="1" applyBorder="1" applyAlignment="1">
      <alignment horizontal="center"/>
    </xf>
    <xf numFmtId="1" fontId="14" fillId="0" borderId="20" xfId="52" applyNumberFormat="1" applyFont="1" applyBorder="1" applyAlignment="1">
      <alignment horizontal="center"/>
      <protection/>
    </xf>
    <xf numFmtId="1" fontId="14" fillId="0" borderId="18" xfId="52" applyNumberFormat="1" applyFont="1" applyBorder="1" applyAlignment="1">
      <alignment horizontal="center"/>
      <protection/>
    </xf>
    <xf numFmtId="1" fontId="14" fillId="0" borderId="23" xfId="52" applyNumberFormat="1" applyFont="1" applyBorder="1" applyAlignment="1">
      <alignment horizontal="center"/>
      <protection/>
    </xf>
    <xf numFmtId="0" fontId="14" fillId="33" borderId="23" xfId="52" applyNumberFormat="1" applyFont="1" applyFill="1" applyBorder="1" applyAlignment="1">
      <alignment horizontal="center"/>
      <protection/>
    </xf>
    <xf numFmtId="0" fontId="14" fillId="33" borderId="37" xfId="0" applyFont="1" applyFill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1" fontId="14" fillId="0" borderId="37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14" fillId="0" borderId="36" xfId="52" applyNumberFormat="1" applyFont="1" applyBorder="1" applyAlignment="1">
      <alignment horizontal="center"/>
      <protection/>
    </xf>
    <xf numFmtId="0" fontId="14" fillId="0" borderId="26" xfId="52" applyNumberFormat="1" applyFont="1" applyBorder="1" applyAlignment="1">
      <alignment horizontal="center"/>
      <protection/>
    </xf>
    <xf numFmtId="1" fontId="9" fillId="0" borderId="24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14" fillId="0" borderId="32" xfId="52" applyNumberFormat="1" applyFont="1" applyBorder="1" applyAlignment="1">
      <alignment horizontal="center"/>
      <protection/>
    </xf>
    <xf numFmtId="1" fontId="14" fillId="0" borderId="26" xfId="52" applyNumberFormat="1" applyFont="1" applyBorder="1" applyAlignment="1">
      <alignment horizontal="center"/>
      <protection/>
    </xf>
    <xf numFmtId="0" fontId="9" fillId="0" borderId="24" xfId="52" applyNumberFormat="1" applyFont="1" applyBorder="1" applyAlignment="1">
      <alignment horizontal="center"/>
      <protection/>
    </xf>
    <xf numFmtId="0" fontId="9" fillId="0" borderId="13" xfId="52" applyNumberFormat="1" applyFont="1" applyBorder="1" applyAlignment="1">
      <alignment horizontal="center"/>
      <protection/>
    </xf>
    <xf numFmtId="0" fontId="9" fillId="0" borderId="17" xfId="52" applyNumberFormat="1" applyFont="1" applyBorder="1" applyAlignment="1">
      <alignment horizontal="center"/>
      <protection/>
    </xf>
    <xf numFmtId="0" fontId="14" fillId="33" borderId="32" xfId="52" applyNumberFormat="1" applyFont="1" applyFill="1" applyBorder="1" applyAlignment="1">
      <alignment horizontal="center"/>
      <protection/>
    </xf>
    <xf numFmtId="1" fontId="9" fillId="0" borderId="24" xfId="52" applyNumberFormat="1" applyFont="1" applyBorder="1" applyAlignment="1">
      <alignment horizontal="center"/>
      <protection/>
    </xf>
    <xf numFmtId="1" fontId="9" fillId="0" borderId="13" xfId="52" applyNumberFormat="1" applyFont="1" applyBorder="1" applyAlignment="1">
      <alignment horizontal="center"/>
      <protection/>
    </xf>
    <xf numFmtId="1" fontId="9" fillId="0" borderId="17" xfId="52" applyNumberFormat="1" applyFont="1" applyBorder="1" applyAlignment="1">
      <alignment horizontal="center"/>
      <protection/>
    </xf>
    <xf numFmtId="0" fontId="14" fillId="33" borderId="20" xfId="52" applyNumberFormat="1" applyFont="1" applyFill="1" applyBorder="1" applyAlignment="1">
      <alignment horizontal="center"/>
      <protection/>
    </xf>
    <xf numFmtId="0" fontId="14" fillId="33" borderId="18" xfId="52" applyNumberFormat="1" applyFont="1" applyFill="1" applyBorder="1" applyAlignment="1">
      <alignment horizontal="center"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13" xfId="52" applyNumberFormat="1" applyFont="1" applyFill="1" applyBorder="1" applyAlignment="1">
      <alignment horizontal="center"/>
      <protection/>
    </xf>
    <xf numFmtId="0" fontId="9" fillId="33" borderId="17" xfId="52" applyNumberFormat="1" applyFont="1" applyFill="1" applyBorder="1" applyAlignment="1">
      <alignment horizontal="center"/>
      <protection/>
    </xf>
    <xf numFmtId="0" fontId="55" fillId="0" borderId="50" xfId="0" applyFont="1" applyBorder="1" applyAlignment="1">
      <alignment horizontal="center" vertical="center" textRotation="90" wrapText="1"/>
    </xf>
    <xf numFmtId="0" fontId="56" fillId="0" borderId="90" xfId="0" applyFont="1" applyBorder="1" applyAlignment="1">
      <alignment horizontal="center" vertical="center"/>
    </xf>
    <xf numFmtId="0" fontId="68" fillId="0" borderId="62" xfId="0" applyFont="1" applyBorder="1" applyAlignment="1">
      <alignment horizontal="left" vertical="center"/>
    </xf>
    <xf numFmtId="0" fontId="68" fillId="0" borderId="92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8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textRotation="90" wrapText="1"/>
    </xf>
    <xf numFmtId="0" fontId="55" fillId="0" borderId="50" xfId="0" applyFont="1" applyBorder="1" applyAlignment="1">
      <alignment horizontal="center" vertical="center" textRotation="90" wrapText="1"/>
    </xf>
    <xf numFmtId="0" fontId="68" fillId="0" borderId="37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textRotation="90" wrapText="1"/>
    </xf>
    <xf numFmtId="0" fontId="68" fillId="0" borderId="47" xfId="0" applyFont="1" applyBorder="1" applyAlignment="1">
      <alignment horizontal="center" vertical="center" textRotation="90" wrapText="1"/>
    </xf>
    <xf numFmtId="0" fontId="65" fillId="0" borderId="24" xfId="0" applyFont="1" applyBorder="1" applyAlignment="1">
      <alignment horizontal="center" vertical="center" textRotation="90" wrapText="1"/>
    </xf>
    <xf numFmtId="0" fontId="65" fillId="0" borderId="47" xfId="0" applyFont="1" applyBorder="1" applyAlignment="1">
      <alignment horizontal="center" vertical="center" textRotation="90" wrapText="1"/>
    </xf>
    <xf numFmtId="0" fontId="68" fillId="0" borderId="40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textRotation="90" wrapText="1"/>
    </xf>
    <xf numFmtId="0" fontId="68" fillId="0" borderId="51" xfId="0" applyFont="1" applyBorder="1" applyAlignment="1">
      <alignment horizontal="center" vertical="center" textRotation="90" wrapText="1"/>
    </xf>
    <xf numFmtId="0" fontId="61" fillId="0" borderId="42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95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68" fillId="0" borderId="82" xfId="0" applyFont="1" applyBorder="1" applyAlignment="1">
      <alignment horizontal="center" vertical="center" wrapText="1"/>
    </xf>
    <xf numFmtId="0" fontId="68" fillId="0" borderId="83" xfId="0" applyFont="1" applyBorder="1" applyAlignment="1">
      <alignment horizontal="center" vertical="center" wrapText="1"/>
    </xf>
    <xf numFmtId="0" fontId="62" fillId="0" borderId="96" xfId="0" applyFont="1" applyBorder="1" applyAlignment="1">
      <alignment horizontal="center" vertical="center"/>
    </xf>
    <xf numFmtId="0" fontId="62" fillId="0" borderId="97" xfId="0" applyFont="1" applyBorder="1" applyAlignment="1">
      <alignment horizontal="center" vertical="center"/>
    </xf>
    <xf numFmtId="0" fontId="62" fillId="0" borderId="98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99" xfId="0" applyFont="1" applyBorder="1" applyAlignment="1">
      <alignment horizontal="center" vertical="center"/>
    </xf>
    <xf numFmtId="0" fontId="56" fillId="0" borderId="10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center" vertical="center"/>
    </xf>
    <xf numFmtId="0" fontId="56" fillId="0" borderId="100" xfId="0" applyFont="1" applyFill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8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9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 vertical="center" wrapText="1"/>
    </xf>
    <xf numFmtId="0" fontId="69" fillId="0" borderId="99" xfId="0" applyFont="1" applyBorder="1" applyAlignment="1">
      <alignment horizontal="center" vertical="center" wrapText="1"/>
    </xf>
    <xf numFmtId="0" fontId="69" fillId="0" borderId="100" xfId="0" applyFont="1" applyBorder="1" applyAlignment="1">
      <alignment horizontal="center" vertical="center" wrapText="1"/>
    </xf>
    <xf numFmtId="0" fontId="69" fillId="0" borderId="65" xfId="0" applyFont="1" applyFill="1" applyBorder="1" applyAlignment="1">
      <alignment horizontal="center" vertical="center" wrapText="1"/>
    </xf>
    <xf numFmtId="0" fontId="69" fillId="0" borderId="99" xfId="0" applyFont="1" applyFill="1" applyBorder="1" applyAlignment="1">
      <alignment horizontal="center" vertical="center" wrapText="1"/>
    </xf>
    <xf numFmtId="0" fontId="69" fillId="0" borderId="100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2" fillId="0" borderId="99" xfId="0" applyFont="1" applyBorder="1" applyAlignment="1">
      <alignment horizontal="center" vertical="center"/>
    </xf>
    <xf numFmtId="0" fontId="70" fillId="0" borderId="65" xfId="0" applyFont="1" applyBorder="1" applyAlignment="1">
      <alignment horizontal="center" vertical="center" wrapText="1"/>
    </xf>
    <xf numFmtId="0" fontId="70" fillId="0" borderId="99" xfId="0" applyFont="1" applyBorder="1" applyAlignment="1">
      <alignment horizontal="center" vertical="center" wrapText="1"/>
    </xf>
    <xf numFmtId="0" fontId="70" fillId="0" borderId="100" xfId="0" applyFont="1" applyBorder="1" applyAlignment="1">
      <alignment horizontal="center" vertical="center" wrapText="1"/>
    </xf>
    <xf numFmtId="0" fontId="70" fillId="0" borderId="65" xfId="0" applyFont="1" applyBorder="1" applyAlignment="1">
      <alignment horizontal="center" vertical="center"/>
    </xf>
    <xf numFmtId="0" fontId="70" fillId="0" borderId="99" xfId="0" applyFont="1" applyBorder="1" applyAlignment="1">
      <alignment horizontal="center" vertical="center"/>
    </xf>
    <xf numFmtId="0" fontId="70" fillId="0" borderId="100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9" fillId="0" borderId="96" xfId="0" applyFont="1" applyFill="1" applyBorder="1" applyAlignment="1">
      <alignment horizontal="center" vertical="center" wrapText="1"/>
    </xf>
    <xf numFmtId="0" fontId="69" fillId="0" borderId="97" xfId="0" applyFont="1" applyFill="1" applyBorder="1" applyAlignment="1">
      <alignment horizontal="center" vertical="center" wrapText="1"/>
    </xf>
    <xf numFmtId="0" fontId="62" fillId="0" borderId="65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100" xfId="0" applyFont="1" applyBorder="1" applyAlignment="1">
      <alignment horizontal="center" vertical="center"/>
    </xf>
    <xf numFmtId="0" fontId="69" fillId="0" borderId="96" xfId="0" applyFont="1" applyBorder="1" applyAlignment="1">
      <alignment horizontal="center" vertical="center" wrapText="1"/>
    </xf>
    <xf numFmtId="0" fontId="69" fillId="0" borderId="97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69" fillId="0" borderId="101" xfId="0" applyFont="1" applyFill="1" applyBorder="1" applyAlignment="1">
      <alignment horizontal="center" vertical="center" wrapText="1"/>
    </xf>
    <xf numFmtId="0" fontId="69" fillId="0" borderId="92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3" fillId="0" borderId="62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63" fillId="0" borderId="82" xfId="0" applyFont="1" applyFill="1" applyBorder="1" applyAlignment="1">
      <alignment horizontal="center" vertical="center" wrapText="1"/>
    </xf>
    <xf numFmtId="0" fontId="63" fillId="0" borderId="42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48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0" borderId="80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80" xfId="0" applyFont="1" applyFill="1" applyBorder="1" applyAlignment="1">
      <alignment horizontal="center" vertical="center" wrapText="1"/>
    </xf>
    <xf numFmtId="0" fontId="71" fillId="0" borderId="96" xfId="0" applyFont="1" applyFill="1" applyBorder="1" applyAlignment="1">
      <alignment horizontal="center" vertical="center"/>
    </xf>
    <xf numFmtId="0" fontId="71" fillId="0" borderId="102" xfId="0" applyFont="1" applyFill="1" applyBorder="1" applyAlignment="1">
      <alignment horizontal="center" vertical="center"/>
    </xf>
    <xf numFmtId="0" fontId="71" fillId="0" borderId="97" xfId="0" applyFont="1" applyFill="1" applyBorder="1" applyAlignment="1">
      <alignment horizontal="center" vertical="center"/>
    </xf>
    <xf numFmtId="0" fontId="71" fillId="0" borderId="98" xfId="0" applyFont="1" applyFill="1" applyBorder="1" applyAlignment="1">
      <alignment horizontal="center" vertical="center"/>
    </xf>
    <xf numFmtId="0" fontId="63" fillId="0" borderId="95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6" fillId="0" borderId="82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56" fillId="0" borderId="82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80" xfId="0" applyFont="1" applyFill="1" applyBorder="1" applyAlignment="1">
      <alignment horizontal="center" vertical="center" wrapText="1"/>
    </xf>
    <xf numFmtId="0" fontId="56" fillId="0" borderId="95" xfId="0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71" fillId="0" borderId="101" xfId="0" applyFont="1" applyFill="1" applyBorder="1" applyAlignment="1">
      <alignment horizontal="center" vertical="center" wrapText="1"/>
    </xf>
    <xf numFmtId="0" fontId="71" fillId="0" borderId="94" xfId="0" applyFont="1" applyFill="1" applyBorder="1" applyAlignment="1">
      <alignment horizontal="center" vertical="center" wrapText="1"/>
    </xf>
    <xf numFmtId="0" fontId="71" fillId="0" borderId="10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71" fillId="0" borderId="65" xfId="0" applyFont="1" applyFill="1" applyBorder="1" applyAlignment="1">
      <alignment horizontal="center" vertical="center"/>
    </xf>
    <xf numFmtId="0" fontId="71" fillId="0" borderId="99" xfId="0" applyFont="1" applyFill="1" applyBorder="1" applyAlignment="1">
      <alignment horizontal="center" vertical="center"/>
    </xf>
    <xf numFmtId="0" fontId="71" fillId="0" borderId="100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 wrapText="1"/>
    </xf>
    <xf numFmtId="0" fontId="58" fillId="0" borderId="99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 wrapText="1"/>
    </xf>
    <xf numFmtId="1" fontId="64" fillId="0" borderId="40" xfId="0" applyNumberFormat="1" applyFont="1" applyFill="1" applyBorder="1" applyAlignment="1">
      <alignment horizontal="center" vertical="center"/>
    </xf>
    <xf numFmtId="1" fontId="64" fillId="0" borderId="25" xfId="0" applyNumberFormat="1" applyFont="1" applyFill="1" applyBorder="1" applyAlignment="1">
      <alignment horizontal="center" vertical="center"/>
    </xf>
    <xf numFmtId="1" fontId="64" fillId="0" borderId="35" xfId="0" applyNumberFormat="1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5" fillId="0" borderId="24" xfId="0" applyNumberFormat="1" applyFont="1" applyFill="1" applyBorder="1" applyAlignment="1">
      <alignment horizontal="center" vertical="center"/>
    </xf>
    <xf numFmtId="0" fontId="65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="120" zoomScaleNormal="120" zoomScalePageLayoutView="0" workbookViewId="0" topLeftCell="A1">
      <selection activeCell="T12" sqref="T12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23.7109375" style="0" customWidth="1"/>
    <col min="4" max="4" width="6.57421875" style="0" customWidth="1"/>
    <col min="5" max="5" width="12.28125" style="0" customWidth="1"/>
    <col min="6" max="6" width="5.421875" style="0" customWidth="1"/>
    <col min="7" max="7" width="6.7109375" style="0" customWidth="1"/>
    <col min="8" max="8" width="8.7109375" style="0" customWidth="1"/>
    <col min="9" max="9" width="5.421875" style="0" customWidth="1"/>
    <col min="10" max="10" width="6.7109375" style="0" customWidth="1"/>
    <col min="11" max="11" width="8.7109375" style="0" customWidth="1"/>
    <col min="12" max="12" width="5.28125" style="0" customWidth="1"/>
    <col min="13" max="13" width="6.7109375" style="0" customWidth="1"/>
    <col min="14" max="14" width="8.7109375" style="0" customWidth="1"/>
    <col min="15" max="15" width="5.421875" style="0" customWidth="1"/>
    <col min="16" max="16" width="6.7109375" style="0" customWidth="1"/>
    <col min="17" max="17" width="8.7109375" style="0" customWidth="1"/>
    <col min="18" max="18" width="5.421875" style="0" customWidth="1"/>
  </cols>
  <sheetData>
    <row r="1" spans="1:18" ht="43.5" customHeight="1">
      <c r="A1" s="652" t="s">
        <v>43</v>
      </c>
      <c r="B1" s="652" t="s">
        <v>86</v>
      </c>
      <c r="C1" s="654" t="s">
        <v>141</v>
      </c>
      <c r="D1" s="649" t="s">
        <v>87</v>
      </c>
      <c r="E1" s="650"/>
      <c r="F1" s="651"/>
      <c r="G1" s="649" t="s">
        <v>120</v>
      </c>
      <c r="H1" s="650"/>
      <c r="I1" s="651"/>
      <c r="J1" s="649" t="s">
        <v>142</v>
      </c>
      <c r="K1" s="650"/>
      <c r="L1" s="651"/>
      <c r="M1" s="649" t="s">
        <v>143</v>
      </c>
      <c r="N1" s="650"/>
      <c r="O1" s="651"/>
      <c r="P1" s="649" t="s">
        <v>144</v>
      </c>
      <c r="Q1" s="650"/>
      <c r="R1" s="651"/>
    </row>
    <row r="2" spans="1:18" ht="15">
      <c r="A2" s="653"/>
      <c r="B2" s="653"/>
      <c r="C2" s="655"/>
      <c r="D2" s="645" t="s">
        <v>59</v>
      </c>
      <c r="E2" s="647" t="s">
        <v>88</v>
      </c>
      <c r="F2" s="648"/>
      <c r="G2" s="645" t="s">
        <v>59</v>
      </c>
      <c r="H2" s="647" t="s">
        <v>88</v>
      </c>
      <c r="I2" s="648"/>
      <c r="J2" s="645" t="s">
        <v>59</v>
      </c>
      <c r="K2" s="647" t="s">
        <v>88</v>
      </c>
      <c r="L2" s="648"/>
      <c r="M2" s="645" t="s">
        <v>59</v>
      </c>
      <c r="N2" s="647" t="s">
        <v>88</v>
      </c>
      <c r="O2" s="648"/>
      <c r="P2" s="645" t="s">
        <v>59</v>
      </c>
      <c r="Q2" s="647" t="s">
        <v>88</v>
      </c>
      <c r="R2" s="648"/>
    </row>
    <row r="3" spans="1:18" ht="23.25" thickBot="1">
      <c r="A3" s="653"/>
      <c r="B3" s="653"/>
      <c r="C3" s="655"/>
      <c r="D3" s="646"/>
      <c r="E3" s="186" t="s">
        <v>89</v>
      </c>
      <c r="F3" s="187" t="s">
        <v>90</v>
      </c>
      <c r="G3" s="646"/>
      <c r="H3" s="186" t="s">
        <v>89</v>
      </c>
      <c r="I3" s="187" t="s">
        <v>90</v>
      </c>
      <c r="J3" s="646"/>
      <c r="K3" s="186" t="s">
        <v>89</v>
      </c>
      <c r="L3" s="187" t="s">
        <v>90</v>
      </c>
      <c r="M3" s="646"/>
      <c r="N3" s="186" t="s">
        <v>89</v>
      </c>
      <c r="O3" s="187" t="s">
        <v>90</v>
      </c>
      <c r="P3" s="646"/>
      <c r="Q3" s="186" t="s">
        <v>89</v>
      </c>
      <c r="R3" s="187" t="s">
        <v>90</v>
      </c>
    </row>
    <row r="4" spans="1:18" ht="15">
      <c r="A4" s="45">
        <v>1</v>
      </c>
      <c r="B4" s="230" t="s">
        <v>91</v>
      </c>
      <c r="C4" s="188" t="s">
        <v>19</v>
      </c>
      <c r="D4" s="189">
        <v>273.5</v>
      </c>
      <c r="E4" s="642">
        <f>D4+D7</f>
        <v>493</v>
      </c>
      <c r="F4" s="642">
        <v>6</v>
      </c>
      <c r="G4" s="189">
        <v>1811.2</v>
      </c>
      <c r="H4" s="642">
        <v>3337.5</v>
      </c>
      <c r="I4" s="642">
        <v>6</v>
      </c>
      <c r="J4" s="189">
        <v>3423</v>
      </c>
      <c r="K4" s="642">
        <v>5087</v>
      </c>
      <c r="L4" s="642">
        <v>6</v>
      </c>
      <c r="M4" s="189">
        <v>2673</v>
      </c>
      <c r="N4" s="642">
        <v>8292</v>
      </c>
      <c r="O4" s="642">
        <v>5</v>
      </c>
      <c r="P4" s="190">
        <v>814</v>
      </c>
      <c r="Q4" s="642">
        <v>1298</v>
      </c>
      <c r="R4" s="642">
        <v>6</v>
      </c>
    </row>
    <row r="5" spans="1:18" ht="15">
      <c r="A5" s="46">
        <v>2</v>
      </c>
      <c r="B5" s="94" t="s">
        <v>91</v>
      </c>
      <c r="C5" s="191" t="s">
        <v>145</v>
      </c>
      <c r="D5" s="192"/>
      <c r="E5" s="643"/>
      <c r="F5" s="643"/>
      <c r="G5" s="193"/>
      <c r="H5" s="643"/>
      <c r="I5" s="643"/>
      <c r="J5" s="193">
        <v>561</v>
      </c>
      <c r="K5" s="643"/>
      <c r="L5" s="643"/>
      <c r="M5" s="193">
        <v>2993.5</v>
      </c>
      <c r="N5" s="643"/>
      <c r="O5" s="643"/>
      <c r="P5" s="193"/>
      <c r="Q5" s="643"/>
      <c r="R5" s="643"/>
    </row>
    <row r="6" spans="1:18" ht="15">
      <c r="A6" s="46">
        <v>3</v>
      </c>
      <c r="B6" s="94" t="s">
        <v>91</v>
      </c>
      <c r="C6" s="191" t="s">
        <v>61</v>
      </c>
      <c r="D6" s="193"/>
      <c r="E6" s="643"/>
      <c r="F6" s="643"/>
      <c r="G6" s="193">
        <v>1057.8</v>
      </c>
      <c r="H6" s="643"/>
      <c r="I6" s="643"/>
      <c r="J6" s="193">
        <v>669</v>
      </c>
      <c r="K6" s="643"/>
      <c r="L6" s="643"/>
      <c r="M6" s="193">
        <v>1369.5</v>
      </c>
      <c r="N6" s="643"/>
      <c r="O6" s="643"/>
      <c r="P6" s="193"/>
      <c r="Q6" s="643"/>
      <c r="R6" s="643"/>
    </row>
    <row r="7" spans="1:18" ht="15">
      <c r="A7" s="46">
        <v>4</v>
      </c>
      <c r="B7" s="94" t="s">
        <v>91</v>
      </c>
      <c r="C7" s="198" t="s">
        <v>36</v>
      </c>
      <c r="D7" s="195">
        <v>219.5</v>
      </c>
      <c r="E7" s="643"/>
      <c r="F7" s="643"/>
      <c r="G7" s="195">
        <v>468.5</v>
      </c>
      <c r="H7" s="643"/>
      <c r="I7" s="643"/>
      <c r="J7" s="195">
        <v>434</v>
      </c>
      <c r="K7" s="643"/>
      <c r="L7" s="643"/>
      <c r="M7" s="195">
        <v>1212</v>
      </c>
      <c r="N7" s="643"/>
      <c r="O7" s="643"/>
      <c r="P7" s="195"/>
      <c r="Q7" s="643"/>
      <c r="R7" s="643"/>
    </row>
    <row r="8" spans="1:18" ht="15">
      <c r="A8" s="46">
        <v>5</v>
      </c>
      <c r="B8" s="94" t="s">
        <v>91</v>
      </c>
      <c r="C8" s="191" t="s">
        <v>66</v>
      </c>
      <c r="D8" s="195"/>
      <c r="E8" s="643"/>
      <c r="F8" s="643"/>
      <c r="G8" s="195"/>
      <c r="H8" s="643"/>
      <c r="I8" s="643"/>
      <c r="J8" s="195"/>
      <c r="K8" s="643"/>
      <c r="L8" s="643"/>
      <c r="M8" s="195">
        <v>44</v>
      </c>
      <c r="N8" s="643"/>
      <c r="O8" s="643"/>
      <c r="P8" s="195">
        <v>484</v>
      </c>
      <c r="Q8" s="643"/>
      <c r="R8" s="643"/>
    </row>
    <row r="9" spans="1:18" ht="15.75" thickBot="1">
      <c r="A9" s="46">
        <v>6</v>
      </c>
      <c r="B9" s="231" t="s">
        <v>91</v>
      </c>
      <c r="C9" s="194" t="s">
        <v>75</v>
      </c>
      <c r="D9" s="195"/>
      <c r="E9" s="644"/>
      <c r="F9" s="644"/>
      <c r="G9" s="195"/>
      <c r="H9" s="644"/>
      <c r="I9" s="644"/>
      <c r="J9" s="195"/>
      <c r="K9" s="644"/>
      <c r="L9" s="644"/>
      <c r="M9" s="195"/>
      <c r="N9" s="644"/>
      <c r="O9" s="644"/>
      <c r="P9" s="195"/>
      <c r="Q9" s="644"/>
      <c r="R9" s="644"/>
    </row>
    <row r="10" spans="1:18" ht="15">
      <c r="A10" s="46">
        <v>7</v>
      </c>
      <c r="B10" s="242" t="s">
        <v>92</v>
      </c>
      <c r="C10" s="196" t="s">
        <v>50</v>
      </c>
      <c r="D10" s="189"/>
      <c r="E10" s="642">
        <f>D12+D13+D14+D16+D17+D19+D20</f>
        <v>28240.5</v>
      </c>
      <c r="F10" s="642">
        <v>2</v>
      </c>
      <c r="G10" s="189"/>
      <c r="H10" s="642">
        <v>26483</v>
      </c>
      <c r="I10" s="642">
        <v>1</v>
      </c>
      <c r="J10" s="189">
        <v>1145</v>
      </c>
      <c r="K10" s="642">
        <v>20504</v>
      </c>
      <c r="L10" s="642">
        <v>1</v>
      </c>
      <c r="M10" s="189">
        <v>2024</v>
      </c>
      <c r="N10" s="642">
        <v>28963</v>
      </c>
      <c r="O10" s="642">
        <v>1</v>
      </c>
      <c r="P10" s="189">
        <v>4161</v>
      </c>
      <c r="Q10" s="642">
        <v>21333</v>
      </c>
      <c r="R10" s="642">
        <v>2</v>
      </c>
    </row>
    <row r="11" spans="1:18" ht="15">
      <c r="A11" s="46">
        <v>8</v>
      </c>
      <c r="B11" s="94" t="s">
        <v>92</v>
      </c>
      <c r="C11" s="240" t="s">
        <v>113</v>
      </c>
      <c r="D11" s="241"/>
      <c r="E11" s="643"/>
      <c r="F11" s="643"/>
      <c r="G11" s="241"/>
      <c r="H11" s="643"/>
      <c r="I11" s="643"/>
      <c r="J11" s="241"/>
      <c r="K11" s="643"/>
      <c r="L11" s="643"/>
      <c r="M11" s="241">
        <v>44</v>
      </c>
      <c r="N11" s="643"/>
      <c r="O11" s="643"/>
      <c r="P11" s="241">
        <v>797</v>
      </c>
      <c r="Q11" s="643"/>
      <c r="R11" s="643"/>
    </row>
    <row r="12" spans="1:18" ht="15">
      <c r="A12" s="46">
        <v>9</v>
      </c>
      <c r="B12" s="94" t="s">
        <v>92</v>
      </c>
      <c r="C12" s="197" t="s">
        <v>17</v>
      </c>
      <c r="D12" s="193">
        <v>5310.5</v>
      </c>
      <c r="E12" s="643"/>
      <c r="F12" s="643"/>
      <c r="G12" s="193">
        <v>4254.7</v>
      </c>
      <c r="H12" s="643"/>
      <c r="I12" s="643"/>
      <c r="J12" s="193">
        <v>2223</v>
      </c>
      <c r="K12" s="643"/>
      <c r="L12" s="643"/>
      <c r="M12" s="193">
        <v>2955</v>
      </c>
      <c r="N12" s="643"/>
      <c r="O12" s="643"/>
      <c r="P12" s="193">
        <v>3210</v>
      </c>
      <c r="Q12" s="643"/>
      <c r="R12" s="643"/>
    </row>
    <row r="13" spans="1:18" ht="15">
      <c r="A13" s="46">
        <v>10</v>
      </c>
      <c r="B13" s="94" t="s">
        <v>92</v>
      </c>
      <c r="C13" s="197" t="s">
        <v>10</v>
      </c>
      <c r="D13" s="193">
        <v>8586.5</v>
      </c>
      <c r="E13" s="643"/>
      <c r="F13" s="643"/>
      <c r="G13" s="193">
        <v>4211.3</v>
      </c>
      <c r="H13" s="643"/>
      <c r="I13" s="643"/>
      <c r="J13" s="193">
        <v>4010</v>
      </c>
      <c r="K13" s="643"/>
      <c r="L13" s="643"/>
      <c r="M13" s="193">
        <v>4157</v>
      </c>
      <c r="N13" s="643"/>
      <c r="O13" s="643"/>
      <c r="P13" s="193"/>
      <c r="Q13" s="643"/>
      <c r="R13" s="643"/>
    </row>
    <row r="14" spans="1:18" ht="15">
      <c r="A14" s="46">
        <v>11</v>
      </c>
      <c r="B14" s="94" t="s">
        <v>92</v>
      </c>
      <c r="C14" s="197" t="s">
        <v>11</v>
      </c>
      <c r="D14" s="193">
        <v>4671</v>
      </c>
      <c r="E14" s="643"/>
      <c r="F14" s="643"/>
      <c r="G14" s="193">
        <v>6464.5</v>
      </c>
      <c r="H14" s="643"/>
      <c r="I14" s="643"/>
      <c r="J14" s="193">
        <v>3452</v>
      </c>
      <c r="K14" s="643"/>
      <c r="L14" s="643"/>
      <c r="M14" s="193">
        <v>4146</v>
      </c>
      <c r="N14" s="643"/>
      <c r="O14" s="643"/>
      <c r="P14" s="193">
        <v>3699</v>
      </c>
      <c r="Q14" s="643"/>
      <c r="R14" s="643"/>
    </row>
    <row r="15" spans="1:18" ht="15">
      <c r="A15" s="46">
        <v>12</v>
      </c>
      <c r="B15" s="94" t="s">
        <v>92</v>
      </c>
      <c r="C15" s="198" t="s">
        <v>31</v>
      </c>
      <c r="D15" s="193"/>
      <c r="E15" s="643"/>
      <c r="F15" s="643"/>
      <c r="G15" s="193">
        <v>433</v>
      </c>
      <c r="H15" s="643"/>
      <c r="I15" s="643"/>
      <c r="J15" s="193">
        <v>1987</v>
      </c>
      <c r="K15" s="643"/>
      <c r="L15" s="643"/>
      <c r="M15" s="193">
        <v>2226</v>
      </c>
      <c r="N15" s="643"/>
      <c r="O15" s="643"/>
      <c r="P15" s="193">
        <v>1437</v>
      </c>
      <c r="Q15" s="643"/>
      <c r="R15" s="643"/>
    </row>
    <row r="16" spans="1:18" ht="15">
      <c r="A16" s="46">
        <v>13</v>
      </c>
      <c r="B16" s="94" t="s">
        <v>92</v>
      </c>
      <c r="C16" s="197" t="s">
        <v>9</v>
      </c>
      <c r="D16" s="193">
        <v>339.5</v>
      </c>
      <c r="E16" s="643"/>
      <c r="F16" s="643"/>
      <c r="G16" s="193"/>
      <c r="H16" s="643"/>
      <c r="I16" s="643"/>
      <c r="J16" s="193">
        <v>307</v>
      </c>
      <c r="K16" s="643"/>
      <c r="L16" s="643"/>
      <c r="M16" s="193">
        <v>2446</v>
      </c>
      <c r="N16" s="643"/>
      <c r="O16" s="643"/>
      <c r="P16" s="193">
        <v>3179</v>
      </c>
      <c r="Q16" s="643"/>
      <c r="R16" s="643"/>
    </row>
    <row r="17" spans="1:18" ht="15">
      <c r="A17" s="46">
        <v>14</v>
      </c>
      <c r="B17" s="94" t="s">
        <v>92</v>
      </c>
      <c r="C17" s="197" t="s">
        <v>84</v>
      </c>
      <c r="D17" s="193">
        <v>6258</v>
      </c>
      <c r="E17" s="643"/>
      <c r="F17" s="643"/>
      <c r="G17" s="193">
        <v>7623</v>
      </c>
      <c r="H17" s="643"/>
      <c r="I17" s="643"/>
      <c r="J17" s="193">
        <v>4146</v>
      </c>
      <c r="K17" s="643"/>
      <c r="L17" s="643"/>
      <c r="M17" s="193">
        <v>4696</v>
      </c>
      <c r="N17" s="643"/>
      <c r="O17" s="643"/>
      <c r="P17" s="199">
        <v>1772</v>
      </c>
      <c r="Q17" s="643"/>
      <c r="R17" s="643"/>
    </row>
    <row r="18" spans="1:18" ht="15">
      <c r="A18" s="46">
        <v>15</v>
      </c>
      <c r="B18" s="94" t="s">
        <v>92</v>
      </c>
      <c r="C18" s="191" t="s">
        <v>82</v>
      </c>
      <c r="D18" s="193"/>
      <c r="E18" s="643"/>
      <c r="F18" s="643"/>
      <c r="G18" s="193"/>
      <c r="H18" s="643"/>
      <c r="I18" s="643"/>
      <c r="J18" s="193"/>
      <c r="K18" s="643"/>
      <c r="L18" s="643"/>
      <c r="M18" s="193">
        <v>377</v>
      </c>
      <c r="N18" s="643"/>
      <c r="O18" s="643"/>
      <c r="P18" s="199">
        <v>1384</v>
      </c>
      <c r="Q18" s="643"/>
      <c r="R18" s="643"/>
    </row>
    <row r="19" spans="1:18" ht="15">
      <c r="A19" s="46">
        <v>16</v>
      </c>
      <c r="B19" s="94" t="s">
        <v>92</v>
      </c>
      <c r="C19" s="200" t="s">
        <v>8</v>
      </c>
      <c r="D19" s="193">
        <v>2725.5</v>
      </c>
      <c r="E19" s="643"/>
      <c r="F19" s="643"/>
      <c r="G19" s="193">
        <v>1042</v>
      </c>
      <c r="H19" s="643"/>
      <c r="I19" s="643"/>
      <c r="J19" s="193">
        <v>2795</v>
      </c>
      <c r="K19" s="643"/>
      <c r="L19" s="643"/>
      <c r="M19" s="193">
        <v>5653</v>
      </c>
      <c r="N19" s="643"/>
      <c r="O19" s="643"/>
      <c r="P19" s="193">
        <v>362</v>
      </c>
      <c r="Q19" s="643"/>
      <c r="R19" s="643"/>
    </row>
    <row r="20" spans="1:18" ht="15.75" thickBot="1">
      <c r="A20" s="46">
        <v>17</v>
      </c>
      <c r="B20" s="231" t="s">
        <v>92</v>
      </c>
      <c r="C20" s="201" t="s">
        <v>70</v>
      </c>
      <c r="D20" s="195">
        <v>349.5</v>
      </c>
      <c r="E20" s="644"/>
      <c r="F20" s="644"/>
      <c r="G20" s="195">
        <v>2454.5</v>
      </c>
      <c r="H20" s="644"/>
      <c r="I20" s="644"/>
      <c r="J20" s="195">
        <v>439</v>
      </c>
      <c r="K20" s="644"/>
      <c r="L20" s="644"/>
      <c r="M20" s="195">
        <v>239</v>
      </c>
      <c r="N20" s="644"/>
      <c r="O20" s="644"/>
      <c r="P20" s="195">
        <v>1332</v>
      </c>
      <c r="Q20" s="644"/>
      <c r="R20" s="644"/>
    </row>
    <row r="21" spans="1:18" ht="15">
      <c r="A21" s="46">
        <v>18</v>
      </c>
      <c r="B21" s="230" t="s">
        <v>93</v>
      </c>
      <c r="C21" s="202" t="s">
        <v>38</v>
      </c>
      <c r="D21" s="189"/>
      <c r="E21" s="642">
        <v>13339</v>
      </c>
      <c r="F21" s="642">
        <v>4</v>
      </c>
      <c r="G21" s="189"/>
      <c r="H21" s="642">
        <v>15836</v>
      </c>
      <c r="I21" s="642">
        <v>5</v>
      </c>
      <c r="J21" s="189"/>
      <c r="K21" s="642">
        <v>10843</v>
      </c>
      <c r="L21" s="642">
        <v>4</v>
      </c>
      <c r="M21" s="189">
        <v>214</v>
      </c>
      <c r="N21" s="642">
        <v>6872</v>
      </c>
      <c r="O21" s="642">
        <v>6</v>
      </c>
      <c r="P21" s="189">
        <v>496</v>
      </c>
      <c r="Q21" s="642">
        <v>8081</v>
      </c>
      <c r="R21" s="642">
        <v>3</v>
      </c>
    </row>
    <row r="22" spans="1:18" ht="15">
      <c r="A22" s="46">
        <v>19</v>
      </c>
      <c r="B22" s="94" t="s">
        <v>93</v>
      </c>
      <c r="C22" s="191" t="s">
        <v>23</v>
      </c>
      <c r="D22" s="193">
        <v>635.5</v>
      </c>
      <c r="E22" s="643"/>
      <c r="F22" s="643"/>
      <c r="G22" s="193"/>
      <c r="H22" s="643"/>
      <c r="I22" s="643"/>
      <c r="J22" s="193">
        <v>135</v>
      </c>
      <c r="K22" s="643"/>
      <c r="L22" s="643"/>
      <c r="M22" s="193">
        <v>172</v>
      </c>
      <c r="N22" s="643"/>
      <c r="O22" s="643"/>
      <c r="P22" s="193">
        <v>3070</v>
      </c>
      <c r="Q22" s="643"/>
      <c r="R22" s="643"/>
    </row>
    <row r="23" spans="1:18" ht="15">
      <c r="A23" s="46">
        <v>20</v>
      </c>
      <c r="B23" s="94" t="s">
        <v>93</v>
      </c>
      <c r="C23" s="191" t="s">
        <v>49</v>
      </c>
      <c r="D23" s="193">
        <v>4513</v>
      </c>
      <c r="E23" s="643"/>
      <c r="F23" s="643"/>
      <c r="G23" s="193"/>
      <c r="H23" s="643"/>
      <c r="I23" s="643"/>
      <c r="J23" s="193"/>
      <c r="K23" s="643"/>
      <c r="L23" s="643"/>
      <c r="M23" s="193"/>
      <c r="N23" s="643"/>
      <c r="O23" s="643"/>
      <c r="P23" s="193"/>
      <c r="Q23" s="643"/>
      <c r="R23" s="643"/>
    </row>
    <row r="24" spans="1:18" ht="15">
      <c r="A24" s="46">
        <v>21</v>
      </c>
      <c r="B24" s="94" t="s">
        <v>93</v>
      </c>
      <c r="C24" s="197" t="s">
        <v>12</v>
      </c>
      <c r="D24" s="193">
        <v>1903</v>
      </c>
      <c r="E24" s="643"/>
      <c r="F24" s="643"/>
      <c r="G24" s="193">
        <v>6043</v>
      </c>
      <c r="H24" s="643"/>
      <c r="I24" s="643"/>
      <c r="J24" s="193">
        <v>2708</v>
      </c>
      <c r="K24" s="643"/>
      <c r="L24" s="643"/>
      <c r="M24" s="193">
        <v>1259</v>
      </c>
      <c r="N24" s="643"/>
      <c r="O24" s="643"/>
      <c r="P24" s="199"/>
      <c r="Q24" s="643"/>
      <c r="R24" s="643"/>
    </row>
    <row r="25" spans="1:18" ht="15">
      <c r="A25" s="46">
        <v>22</v>
      </c>
      <c r="B25" s="94" t="s">
        <v>93</v>
      </c>
      <c r="C25" s="198" t="s">
        <v>39</v>
      </c>
      <c r="D25" s="193"/>
      <c r="E25" s="643"/>
      <c r="F25" s="643"/>
      <c r="G25" s="193"/>
      <c r="H25" s="643"/>
      <c r="I25" s="643"/>
      <c r="J25" s="193">
        <v>485</v>
      </c>
      <c r="K25" s="643"/>
      <c r="L25" s="643"/>
      <c r="M25" s="193">
        <v>208</v>
      </c>
      <c r="N25" s="643"/>
      <c r="O25" s="643"/>
      <c r="P25" s="193"/>
      <c r="Q25" s="643"/>
      <c r="R25" s="643"/>
    </row>
    <row r="26" spans="1:18" ht="15">
      <c r="A26" s="46">
        <v>23</v>
      </c>
      <c r="B26" s="94" t="s">
        <v>93</v>
      </c>
      <c r="C26" s="191" t="s">
        <v>24</v>
      </c>
      <c r="D26" s="193">
        <v>483</v>
      </c>
      <c r="E26" s="643"/>
      <c r="F26" s="643"/>
      <c r="G26" s="193">
        <v>1338</v>
      </c>
      <c r="H26" s="643"/>
      <c r="I26" s="643"/>
      <c r="J26" s="193">
        <v>2241</v>
      </c>
      <c r="K26" s="643"/>
      <c r="L26" s="643"/>
      <c r="M26" s="193">
        <v>896</v>
      </c>
      <c r="N26" s="643"/>
      <c r="O26" s="643"/>
      <c r="P26" s="199">
        <v>882</v>
      </c>
      <c r="Q26" s="643"/>
      <c r="R26" s="643"/>
    </row>
    <row r="27" spans="1:18" ht="15">
      <c r="A27" s="46">
        <v>24</v>
      </c>
      <c r="B27" s="94" t="s">
        <v>93</v>
      </c>
      <c r="C27" s="197" t="s">
        <v>22</v>
      </c>
      <c r="D27" s="193">
        <v>567.5</v>
      </c>
      <c r="E27" s="643"/>
      <c r="F27" s="643"/>
      <c r="G27" s="193">
        <v>804</v>
      </c>
      <c r="H27" s="643"/>
      <c r="I27" s="643"/>
      <c r="J27" s="193">
        <v>934</v>
      </c>
      <c r="K27" s="643"/>
      <c r="L27" s="643"/>
      <c r="M27" s="193">
        <v>711</v>
      </c>
      <c r="N27" s="643"/>
      <c r="O27" s="643"/>
      <c r="P27" s="193"/>
      <c r="Q27" s="643"/>
      <c r="R27" s="643"/>
    </row>
    <row r="28" spans="1:18" ht="15.75" thickBot="1">
      <c r="A28" s="46">
        <v>25</v>
      </c>
      <c r="B28" s="231" t="s">
        <v>93</v>
      </c>
      <c r="C28" s="203" t="s">
        <v>5</v>
      </c>
      <c r="D28" s="195">
        <v>5237</v>
      </c>
      <c r="E28" s="644"/>
      <c r="F28" s="644"/>
      <c r="G28" s="195">
        <v>7651</v>
      </c>
      <c r="H28" s="644"/>
      <c r="I28" s="644"/>
      <c r="J28" s="195">
        <v>4340</v>
      </c>
      <c r="K28" s="644"/>
      <c r="L28" s="644"/>
      <c r="M28" s="195">
        <v>3412</v>
      </c>
      <c r="N28" s="644"/>
      <c r="O28" s="644"/>
      <c r="P28" s="195">
        <v>3633</v>
      </c>
      <c r="Q28" s="644"/>
      <c r="R28" s="644"/>
    </row>
    <row r="29" spans="1:18" ht="15">
      <c r="A29" s="46">
        <v>26</v>
      </c>
      <c r="B29" s="230" t="s">
        <v>94</v>
      </c>
      <c r="C29" s="204" t="s">
        <v>3</v>
      </c>
      <c r="D29" s="189">
        <v>140.5</v>
      </c>
      <c r="E29" s="642">
        <v>14537.5</v>
      </c>
      <c r="F29" s="642">
        <v>3</v>
      </c>
      <c r="G29" s="189">
        <v>1013</v>
      </c>
      <c r="H29" s="642">
        <v>15937</v>
      </c>
      <c r="I29" s="642">
        <v>4</v>
      </c>
      <c r="J29" s="189">
        <v>3870</v>
      </c>
      <c r="K29" s="642">
        <v>14131</v>
      </c>
      <c r="L29" s="642">
        <v>3</v>
      </c>
      <c r="M29" s="189">
        <v>5094</v>
      </c>
      <c r="N29" s="642">
        <v>14105</v>
      </c>
      <c r="O29" s="642">
        <v>4</v>
      </c>
      <c r="P29" s="189"/>
      <c r="Q29" s="642">
        <v>1863</v>
      </c>
      <c r="R29" s="642">
        <v>4</v>
      </c>
    </row>
    <row r="30" spans="1:18" ht="15">
      <c r="A30" s="46">
        <v>27</v>
      </c>
      <c r="B30" s="94" t="s">
        <v>94</v>
      </c>
      <c r="C30" s="197" t="s">
        <v>27</v>
      </c>
      <c r="D30" s="193">
        <v>439.5</v>
      </c>
      <c r="E30" s="643"/>
      <c r="F30" s="643"/>
      <c r="G30" s="193">
        <v>103</v>
      </c>
      <c r="H30" s="643"/>
      <c r="I30" s="643"/>
      <c r="J30" s="193"/>
      <c r="K30" s="643"/>
      <c r="L30" s="643"/>
      <c r="M30" s="193"/>
      <c r="N30" s="643"/>
      <c r="O30" s="643"/>
      <c r="P30" s="193"/>
      <c r="Q30" s="643"/>
      <c r="R30" s="643"/>
    </row>
    <row r="31" spans="1:18" ht="15">
      <c r="A31" s="46">
        <v>28</v>
      </c>
      <c r="B31" s="94" t="s">
        <v>94</v>
      </c>
      <c r="C31" s="191" t="s">
        <v>1</v>
      </c>
      <c r="D31" s="193">
        <v>6458</v>
      </c>
      <c r="E31" s="643"/>
      <c r="F31" s="643"/>
      <c r="G31" s="193">
        <v>7041</v>
      </c>
      <c r="H31" s="643"/>
      <c r="I31" s="643"/>
      <c r="J31" s="193">
        <v>4311</v>
      </c>
      <c r="K31" s="643"/>
      <c r="L31" s="643"/>
      <c r="M31" s="193">
        <v>3464</v>
      </c>
      <c r="N31" s="643"/>
      <c r="O31" s="643"/>
      <c r="P31" s="199">
        <v>1863</v>
      </c>
      <c r="Q31" s="643"/>
      <c r="R31" s="643"/>
    </row>
    <row r="32" spans="1:18" ht="15">
      <c r="A32" s="46">
        <v>29</v>
      </c>
      <c r="B32" s="94" t="s">
        <v>94</v>
      </c>
      <c r="C32" s="197" t="s">
        <v>25</v>
      </c>
      <c r="D32" s="193">
        <v>7075.5</v>
      </c>
      <c r="E32" s="643"/>
      <c r="F32" s="643"/>
      <c r="G32" s="193">
        <v>7346</v>
      </c>
      <c r="H32" s="643"/>
      <c r="I32" s="643"/>
      <c r="J32" s="193">
        <v>4225</v>
      </c>
      <c r="K32" s="643"/>
      <c r="L32" s="643"/>
      <c r="M32" s="193">
        <v>4655</v>
      </c>
      <c r="N32" s="643"/>
      <c r="O32" s="643"/>
      <c r="P32" s="193"/>
      <c r="Q32" s="643"/>
      <c r="R32" s="643"/>
    </row>
    <row r="33" spans="1:18" ht="15">
      <c r="A33" s="46">
        <v>30</v>
      </c>
      <c r="B33" s="94" t="s">
        <v>94</v>
      </c>
      <c r="C33" s="197" t="s">
        <v>4</v>
      </c>
      <c r="D33" s="193">
        <v>151.5</v>
      </c>
      <c r="E33" s="643"/>
      <c r="F33" s="643"/>
      <c r="G33" s="193">
        <v>392</v>
      </c>
      <c r="H33" s="643"/>
      <c r="I33" s="643"/>
      <c r="J33" s="193">
        <v>1454</v>
      </c>
      <c r="K33" s="643"/>
      <c r="L33" s="643"/>
      <c r="M33" s="193">
        <v>80</v>
      </c>
      <c r="N33" s="643"/>
      <c r="O33" s="643"/>
      <c r="P33" s="193"/>
      <c r="Q33" s="643"/>
      <c r="R33" s="643"/>
    </row>
    <row r="34" spans="1:18" ht="15">
      <c r="A34" s="46">
        <v>31</v>
      </c>
      <c r="B34" s="94" t="s">
        <v>94</v>
      </c>
      <c r="C34" s="198" t="s">
        <v>80</v>
      </c>
      <c r="D34" s="193"/>
      <c r="E34" s="643"/>
      <c r="F34" s="643"/>
      <c r="G34" s="193"/>
      <c r="H34" s="643"/>
      <c r="I34" s="643"/>
      <c r="J34" s="193">
        <v>271</v>
      </c>
      <c r="K34" s="643"/>
      <c r="L34" s="643"/>
      <c r="M34" s="193"/>
      <c r="N34" s="643"/>
      <c r="O34" s="643"/>
      <c r="P34" s="193"/>
      <c r="Q34" s="643"/>
      <c r="R34" s="643"/>
    </row>
    <row r="35" spans="1:18" ht="15.75" thickBot="1">
      <c r="A35" s="46">
        <v>32</v>
      </c>
      <c r="B35" s="231" t="s">
        <v>94</v>
      </c>
      <c r="C35" s="205" t="s">
        <v>37</v>
      </c>
      <c r="D35" s="195">
        <v>272.5</v>
      </c>
      <c r="E35" s="644"/>
      <c r="F35" s="644"/>
      <c r="G35" s="195">
        <v>42</v>
      </c>
      <c r="H35" s="644"/>
      <c r="I35" s="644"/>
      <c r="J35" s="195"/>
      <c r="K35" s="644"/>
      <c r="L35" s="644"/>
      <c r="M35" s="195">
        <v>812</v>
      </c>
      <c r="N35" s="644"/>
      <c r="O35" s="644"/>
      <c r="P35" s="195"/>
      <c r="Q35" s="644"/>
      <c r="R35" s="644"/>
    </row>
    <row r="36" spans="1:18" ht="15">
      <c r="A36" s="46">
        <v>33</v>
      </c>
      <c r="B36" s="230" t="s">
        <v>95</v>
      </c>
      <c r="C36" s="196" t="s">
        <v>21</v>
      </c>
      <c r="D36" s="189"/>
      <c r="E36" s="642">
        <v>33400.5</v>
      </c>
      <c r="F36" s="642">
        <v>1</v>
      </c>
      <c r="G36" s="189"/>
      <c r="H36" s="642">
        <v>20406</v>
      </c>
      <c r="I36" s="642">
        <v>2</v>
      </c>
      <c r="J36" s="189"/>
      <c r="K36" s="642">
        <v>15294</v>
      </c>
      <c r="L36" s="642">
        <v>2</v>
      </c>
      <c r="M36" s="189"/>
      <c r="N36" s="642">
        <v>15979</v>
      </c>
      <c r="O36" s="642">
        <v>3</v>
      </c>
      <c r="P36" s="189"/>
      <c r="Q36" s="642">
        <v>1661</v>
      </c>
      <c r="R36" s="642">
        <v>5</v>
      </c>
    </row>
    <row r="37" spans="1:18" ht="15">
      <c r="A37" s="46">
        <v>34</v>
      </c>
      <c r="B37" s="94" t="s">
        <v>95</v>
      </c>
      <c r="C37" s="197" t="s">
        <v>15</v>
      </c>
      <c r="D37" s="193">
        <v>6030.5</v>
      </c>
      <c r="E37" s="643"/>
      <c r="F37" s="643"/>
      <c r="G37" s="193">
        <v>1779</v>
      </c>
      <c r="H37" s="643"/>
      <c r="I37" s="643"/>
      <c r="J37" s="193">
        <v>4415</v>
      </c>
      <c r="K37" s="643"/>
      <c r="L37" s="643"/>
      <c r="M37" s="193">
        <v>3910</v>
      </c>
      <c r="N37" s="643"/>
      <c r="O37" s="643"/>
      <c r="P37" s="193"/>
      <c r="Q37" s="643"/>
      <c r="R37" s="643"/>
    </row>
    <row r="38" spans="1:18" ht="15">
      <c r="A38" s="46">
        <v>35</v>
      </c>
      <c r="B38" s="94" t="s">
        <v>95</v>
      </c>
      <c r="C38" s="197" t="s">
        <v>0</v>
      </c>
      <c r="D38" s="193">
        <v>9849</v>
      </c>
      <c r="E38" s="643"/>
      <c r="F38" s="643"/>
      <c r="G38" s="193">
        <v>8458</v>
      </c>
      <c r="H38" s="643"/>
      <c r="I38" s="643"/>
      <c r="J38" s="193">
        <v>4430</v>
      </c>
      <c r="K38" s="643"/>
      <c r="L38" s="643"/>
      <c r="M38" s="193">
        <v>5935</v>
      </c>
      <c r="N38" s="643"/>
      <c r="O38" s="643"/>
      <c r="P38" s="199"/>
      <c r="Q38" s="643"/>
      <c r="R38" s="643"/>
    </row>
    <row r="39" spans="1:18" ht="15">
      <c r="A39" s="46">
        <v>36</v>
      </c>
      <c r="B39" s="94" t="s">
        <v>95</v>
      </c>
      <c r="C39" s="197" t="s">
        <v>16</v>
      </c>
      <c r="D39" s="193">
        <v>10642</v>
      </c>
      <c r="E39" s="643"/>
      <c r="F39" s="643"/>
      <c r="G39" s="193">
        <v>8852</v>
      </c>
      <c r="H39" s="643"/>
      <c r="I39" s="643"/>
      <c r="J39" s="193">
        <v>4623</v>
      </c>
      <c r="K39" s="643"/>
      <c r="L39" s="643"/>
      <c r="M39" s="193">
        <v>1801</v>
      </c>
      <c r="N39" s="643"/>
      <c r="O39" s="643"/>
      <c r="P39" s="193">
        <v>1022</v>
      </c>
      <c r="Q39" s="643"/>
      <c r="R39" s="643"/>
    </row>
    <row r="40" spans="1:18" ht="15">
      <c r="A40" s="46">
        <v>37</v>
      </c>
      <c r="B40" s="94" t="s">
        <v>95</v>
      </c>
      <c r="C40" s="197" t="s">
        <v>13</v>
      </c>
      <c r="D40" s="193"/>
      <c r="E40" s="643"/>
      <c r="F40" s="643"/>
      <c r="G40" s="193"/>
      <c r="H40" s="643"/>
      <c r="I40" s="643"/>
      <c r="J40" s="193">
        <v>641</v>
      </c>
      <c r="K40" s="643"/>
      <c r="L40" s="643"/>
      <c r="M40" s="193">
        <v>2297</v>
      </c>
      <c r="N40" s="643"/>
      <c r="O40" s="643"/>
      <c r="P40" s="193">
        <v>639</v>
      </c>
      <c r="Q40" s="643"/>
      <c r="R40" s="643"/>
    </row>
    <row r="41" spans="1:18" ht="15.75" thickBot="1">
      <c r="A41" s="46">
        <v>38</v>
      </c>
      <c r="B41" s="231" t="s">
        <v>95</v>
      </c>
      <c r="C41" s="203" t="s">
        <v>7</v>
      </c>
      <c r="D41" s="195">
        <v>6879</v>
      </c>
      <c r="E41" s="644"/>
      <c r="F41" s="644"/>
      <c r="G41" s="195">
        <v>1317</v>
      </c>
      <c r="H41" s="644"/>
      <c r="I41" s="644"/>
      <c r="J41" s="195">
        <v>1185</v>
      </c>
      <c r="K41" s="644"/>
      <c r="L41" s="644"/>
      <c r="M41" s="195">
        <v>2036</v>
      </c>
      <c r="N41" s="644"/>
      <c r="O41" s="644"/>
      <c r="P41" s="195"/>
      <c r="Q41" s="644"/>
      <c r="R41" s="644"/>
    </row>
    <row r="42" spans="1:18" ht="15">
      <c r="A42" s="46">
        <v>39</v>
      </c>
      <c r="B42" s="230" t="s">
        <v>96</v>
      </c>
      <c r="C42" s="196" t="s">
        <v>54</v>
      </c>
      <c r="D42" s="189"/>
      <c r="E42" s="642">
        <v>11012</v>
      </c>
      <c r="F42" s="642">
        <v>5</v>
      </c>
      <c r="G42" s="189"/>
      <c r="H42" s="642">
        <v>17857</v>
      </c>
      <c r="I42" s="642">
        <v>3</v>
      </c>
      <c r="J42" s="189">
        <v>188</v>
      </c>
      <c r="K42" s="642">
        <v>9641</v>
      </c>
      <c r="L42" s="642">
        <v>5</v>
      </c>
      <c r="M42" s="189">
        <v>530</v>
      </c>
      <c r="N42" s="642">
        <v>19348</v>
      </c>
      <c r="O42" s="642">
        <v>2</v>
      </c>
      <c r="P42" s="189">
        <v>2878</v>
      </c>
      <c r="Q42" s="642">
        <v>22231</v>
      </c>
      <c r="R42" s="642">
        <v>1</v>
      </c>
    </row>
    <row r="43" spans="1:18" ht="15">
      <c r="A43" s="46">
        <v>40</v>
      </c>
      <c r="B43" s="94" t="s">
        <v>96</v>
      </c>
      <c r="C43" s="191" t="s">
        <v>97</v>
      </c>
      <c r="D43" s="193"/>
      <c r="E43" s="643"/>
      <c r="F43" s="643"/>
      <c r="G43" s="193"/>
      <c r="H43" s="643"/>
      <c r="I43" s="643"/>
      <c r="J43" s="193"/>
      <c r="K43" s="643"/>
      <c r="L43" s="643"/>
      <c r="M43" s="193"/>
      <c r="N43" s="643"/>
      <c r="O43" s="643"/>
      <c r="P43" s="193"/>
      <c r="Q43" s="643"/>
      <c r="R43" s="643"/>
    </row>
    <row r="44" spans="1:18" ht="15">
      <c r="A44" s="46">
        <v>41</v>
      </c>
      <c r="B44" s="94" t="s">
        <v>96</v>
      </c>
      <c r="C44" s="191" t="s">
        <v>20</v>
      </c>
      <c r="D44" s="193"/>
      <c r="E44" s="643"/>
      <c r="F44" s="643"/>
      <c r="G44" s="193"/>
      <c r="H44" s="643"/>
      <c r="I44" s="643"/>
      <c r="J44" s="193"/>
      <c r="K44" s="643"/>
      <c r="L44" s="643"/>
      <c r="M44" s="193"/>
      <c r="N44" s="643"/>
      <c r="O44" s="643"/>
      <c r="P44" s="193">
        <v>1654</v>
      </c>
      <c r="Q44" s="643"/>
      <c r="R44" s="643"/>
    </row>
    <row r="45" spans="1:18" ht="15">
      <c r="A45" s="46">
        <v>42</v>
      </c>
      <c r="B45" s="94" t="s">
        <v>96</v>
      </c>
      <c r="C45" s="197" t="s">
        <v>62</v>
      </c>
      <c r="D45" s="193">
        <v>222</v>
      </c>
      <c r="E45" s="643"/>
      <c r="F45" s="643"/>
      <c r="G45" s="193">
        <v>696</v>
      </c>
      <c r="H45" s="643"/>
      <c r="I45" s="643"/>
      <c r="J45" s="193"/>
      <c r="K45" s="643"/>
      <c r="L45" s="643"/>
      <c r="M45" s="193">
        <v>587</v>
      </c>
      <c r="N45" s="643"/>
      <c r="O45" s="643"/>
      <c r="P45" s="193">
        <v>126</v>
      </c>
      <c r="Q45" s="643"/>
      <c r="R45" s="643"/>
    </row>
    <row r="46" spans="1:18" ht="15">
      <c r="A46" s="46">
        <v>43</v>
      </c>
      <c r="B46" s="94" t="s">
        <v>96</v>
      </c>
      <c r="C46" s="191" t="s">
        <v>53</v>
      </c>
      <c r="D46" s="193">
        <v>216</v>
      </c>
      <c r="E46" s="643"/>
      <c r="F46" s="643"/>
      <c r="G46" s="193">
        <v>249</v>
      </c>
      <c r="H46" s="643"/>
      <c r="I46" s="643"/>
      <c r="J46" s="193"/>
      <c r="K46" s="643"/>
      <c r="L46" s="643"/>
      <c r="M46" s="193"/>
      <c r="N46" s="643"/>
      <c r="O46" s="643"/>
      <c r="P46" s="193">
        <v>169</v>
      </c>
      <c r="Q46" s="643"/>
      <c r="R46" s="643"/>
    </row>
    <row r="47" spans="1:18" ht="15">
      <c r="A47" s="46">
        <v>44</v>
      </c>
      <c r="B47" s="94" t="s">
        <v>96</v>
      </c>
      <c r="C47" s="197" t="s">
        <v>2</v>
      </c>
      <c r="D47" s="193">
        <v>4343</v>
      </c>
      <c r="E47" s="643"/>
      <c r="F47" s="643"/>
      <c r="G47" s="193">
        <v>6720</v>
      </c>
      <c r="H47" s="643"/>
      <c r="I47" s="643"/>
      <c r="J47" s="193">
        <v>4087</v>
      </c>
      <c r="K47" s="643"/>
      <c r="L47" s="643"/>
      <c r="M47" s="193">
        <v>5598</v>
      </c>
      <c r="N47" s="643"/>
      <c r="O47" s="643"/>
      <c r="P47" s="193">
        <v>4298</v>
      </c>
      <c r="Q47" s="643"/>
      <c r="R47" s="643"/>
    </row>
    <row r="48" spans="1:18" ht="15">
      <c r="A48" s="46">
        <v>45</v>
      </c>
      <c r="B48" s="94" t="s">
        <v>96</v>
      </c>
      <c r="C48" s="197" t="s">
        <v>14</v>
      </c>
      <c r="D48" s="193">
        <v>4701</v>
      </c>
      <c r="E48" s="643"/>
      <c r="F48" s="643"/>
      <c r="G48" s="193">
        <v>6385</v>
      </c>
      <c r="H48" s="643"/>
      <c r="I48" s="643"/>
      <c r="J48" s="193">
        <v>3425</v>
      </c>
      <c r="K48" s="643"/>
      <c r="L48" s="643"/>
      <c r="M48" s="193">
        <v>6037</v>
      </c>
      <c r="N48" s="643"/>
      <c r="O48" s="643"/>
      <c r="P48" s="193">
        <v>4774</v>
      </c>
      <c r="Q48" s="643"/>
      <c r="R48" s="643"/>
    </row>
    <row r="49" spans="1:18" ht="15">
      <c r="A49" s="46">
        <v>46</v>
      </c>
      <c r="B49" s="94" t="s">
        <v>96</v>
      </c>
      <c r="C49" s="198" t="s">
        <v>63</v>
      </c>
      <c r="D49" s="193">
        <v>964</v>
      </c>
      <c r="E49" s="643"/>
      <c r="F49" s="643"/>
      <c r="G49" s="193">
        <v>1471.5</v>
      </c>
      <c r="H49" s="643"/>
      <c r="I49" s="643"/>
      <c r="J49" s="193">
        <v>314</v>
      </c>
      <c r="K49" s="643"/>
      <c r="L49" s="643"/>
      <c r="M49" s="193">
        <v>296</v>
      </c>
      <c r="N49" s="643"/>
      <c r="O49" s="643"/>
      <c r="P49" s="199">
        <v>748</v>
      </c>
      <c r="Q49" s="643"/>
      <c r="R49" s="643"/>
    </row>
    <row r="50" spans="1:18" ht="15">
      <c r="A50" s="46">
        <v>47</v>
      </c>
      <c r="B50" s="94" t="s">
        <v>96</v>
      </c>
      <c r="C50" s="198" t="s">
        <v>114</v>
      </c>
      <c r="D50" s="193"/>
      <c r="E50" s="643"/>
      <c r="F50" s="643"/>
      <c r="G50" s="193"/>
      <c r="H50" s="643"/>
      <c r="I50" s="643"/>
      <c r="J50" s="193"/>
      <c r="K50" s="643"/>
      <c r="L50" s="643"/>
      <c r="M50" s="193"/>
      <c r="N50" s="643"/>
      <c r="O50" s="643"/>
      <c r="P50" s="199">
        <v>491</v>
      </c>
      <c r="Q50" s="643"/>
      <c r="R50" s="643"/>
    </row>
    <row r="51" spans="1:18" ht="15">
      <c r="A51" s="46">
        <v>48</v>
      </c>
      <c r="B51" s="94" t="s">
        <v>96</v>
      </c>
      <c r="C51" s="197" t="s">
        <v>18</v>
      </c>
      <c r="D51" s="193">
        <v>566</v>
      </c>
      <c r="E51" s="643"/>
      <c r="F51" s="643"/>
      <c r="G51" s="193">
        <v>2335.5</v>
      </c>
      <c r="H51" s="643"/>
      <c r="I51" s="643"/>
      <c r="J51" s="193">
        <v>1052</v>
      </c>
      <c r="K51" s="643"/>
      <c r="L51" s="643"/>
      <c r="M51" s="193">
        <v>4539</v>
      </c>
      <c r="N51" s="643"/>
      <c r="O51" s="643"/>
      <c r="P51" s="193">
        <v>4135</v>
      </c>
      <c r="Q51" s="643"/>
      <c r="R51" s="643"/>
    </row>
    <row r="52" spans="1:18" ht="15.75" thickBot="1">
      <c r="A52" s="46">
        <v>49</v>
      </c>
      <c r="B52" s="232" t="s">
        <v>96</v>
      </c>
      <c r="C52" s="206" t="s">
        <v>52</v>
      </c>
      <c r="D52" s="207"/>
      <c r="E52" s="644"/>
      <c r="F52" s="644"/>
      <c r="G52" s="207"/>
      <c r="H52" s="644"/>
      <c r="I52" s="644"/>
      <c r="J52" s="207">
        <v>575</v>
      </c>
      <c r="K52" s="644"/>
      <c r="L52" s="644"/>
      <c r="M52" s="207">
        <v>1761</v>
      </c>
      <c r="N52" s="644"/>
      <c r="O52" s="644"/>
      <c r="P52" s="207">
        <v>2958</v>
      </c>
      <c r="Q52" s="644"/>
      <c r="R52" s="644"/>
    </row>
  </sheetData>
  <sheetProtection/>
  <mergeCells count="78">
    <mergeCell ref="J1:L1"/>
    <mergeCell ref="P2:P3"/>
    <mergeCell ref="Q2:R2"/>
    <mergeCell ref="A1:A3"/>
    <mergeCell ref="B1:B3"/>
    <mergeCell ref="C1:C3"/>
    <mergeCell ref="D1:F1"/>
    <mergeCell ref="G1:I1"/>
    <mergeCell ref="M1:O1"/>
    <mergeCell ref="P1:R1"/>
    <mergeCell ref="D2:D3"/>
    <mergeCell ref="E2:F2"/>
    <mergeCell ref="G2:G3"/>
    <mergeCell ref="H2:I2"/>
    <mergeCell ref="J2:J3"/>
    <mergeCell ref="K2:L2"/>
    <mergeCell ref="M2:M3"/>
    <mergeCell ref="N2:O2"/>
    <mergeCell ref="L4:L9"/>
    <mergeCell ref="N4:N9"/>
    <mergeCell ref="O4:O9"/>
    <mergeCell ref="Q4:Q9"/>
    <mergeCell ref="R4:R9"/>
    <mergeCell ref="E4:E9"/>
    <mergeCell ref="F4:F9"/>
    <mergeCell ref="H4:H9"/>
    <mergeCell ref="I4:I9"/>
    <mergeCell ref="K4:K9"/>
    <mergeCell ref="L10:L20"/>
    <mergeCell ref="N10:N20"/>
    <mergeCell ref="O10:O20"/>
    <mergeCell ref="Q10:Q20"/>
    <mergeCell ref="R10:R20"/>
    <mergeCell ref="E10:E20"/>
    <mergeCell ref="F10:F20"/>
    <mergeCell ref="H10:H20"/>
    <mergeCell ref="I10:I20"/>
    <mergeCell ref="K10:K20"/>
    <mergeCell ref="L21:L28"/>
    <mergeCell ref="N21:N28"/>
    <mergeCell ref="O21:O28"/>
    <mergeCell ref="Q21:Q28"/>
    <mergeCell ref="R21:R28"/>
    <mergeCell ref="E21:E28"/>
    <mergeCell ref="F21:F28"/>
    <mergeCell ref="H21:H28"/>
    <mergeCell ref="I21:I28"/>
    <mergeCell ref="K21:K28"/>
    <mergeCell ref="R29:R35"/>
    <mergeCell ref="E29:E35"/>
    <mergeCell ref="F29:F35"/>
    <mergeCell ref="H29:H35"/>
    <mergeCell ref="I29:I35"/>
    <mergeCell ref="K29:K35"/>
    <mergeCell ref="I36:I41"/>
    <mergeCell ref="K36:K41"/>
    <mergeCell ref="L29:L35"/>
    <mergeCell ref="N29:N35"/>
    <mergeCell ref="O29:O35"/>
    <mergeCell ref="Q29:Q35"/>
    <mergeCell ref="N36:N41"/>
    <mergeCell ref="O36:O41"/>
    <mergeCell ref="Q42:Q52"/>
    <mergeCell ref="R42:R52"/>
    <mergeCell ref="Q36:Q41"/>
    <mergeCell ref="R36:R41"/>
    <mergeCell ref="N42:N52"/>
    <mergeCell ref="O42:O52"/>
    <mergeCell ref="E42:E52"/>
    <mergeCell ref="F42:F52"/>
    <mergeCell ref="H42:H52"/>
    <mergeCell ref="I42:I52"/>
    <mergeCell ref="K42:K52"/>
    <mergeCell ref="L36:L41"/>
    <mergeCell ref="L42:L52"/>
    <mergeCell ref="E36:E41"/>
    <mergeCell ref="F36:F41"/>
    <mergeCell ref="H36:H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9"/>
  <sheetViews>
    <sheetView zoomScalePageLayoutView="0" workbookViewId="0" topLeftCell="A1">
      <selection activeCell="P22" sqref="P22:AA22"/>
    </sheetView>
  </sheetViews>
  <sheetFormatPr defaultColWidth="9.140625" defaultRowHeight="15"/>
  <cols>
    <col min="1" max="1" width="5.140625" style="0" customWidth="1"/>
    <col min="2" max="2" width="29.421875" style="0" customWidth="1"/>
    <col min="3" max="14" width="3.7109375" style="0" customWidth="1"/>
    <col min="15" max="15" width="6.421875" style="0" customWidth="1"/>
    <col min="16" max="27" width="3.7109375" style="0" customWidth="1"/>
    <col min="28" max="28" width="6.140625" style="0" customWidth="1"/>
    <col min="29" max="40" width="3.7109375" style="0" customWidth="1"/>
    <col min="41" max="41" width="5.00390625" style="0" customWidth="1"/>
    <col min="42" max="53" width="3.7109375" style="0" customWidth="1"/>
    <col min="54" max="54" width="5.00390625" style="0" customWidth="1"/>
    <col min="55" max="66" width="3.7109375" style="0" customWidth="1"/>
    <col min="67" max="67" width="12.421875" style="137" customWidth="1"/>
    <col min="68" max="68" width="9.57421875" style="227" customWidth="1"/>
    <col min="69" max="69" width="7.140625" style="228" customWidth="1"/>
  </cols>
  <sheetData>
    <row r="1" spans="1:69" ht="14.25" customHeight="1">
      <c r="A1" s="669" t="s">
        <v>43</v>
      </c>
      <c r="B1" s="671" t="s">
        <v>132</v>
      </c>
      <c r="C1" s="673" t="s">
        <v>98</v>
      </c>
      <c r="D1" s="661"/>
      <c r="E1" s="661"/>
      <c r="F1" s="661"/>
      <c r="G1" s="661"/>
      <c r="H1" s="661"/>
      <c r="I1" s="661" t="s">
        <v>99</v>
      </c>
      <c r="J1" s="661"/>
      <c r="K1" s="661"/>
      <c r="L1" s="661"/>
      <c r="M1" s="661"/>
      <c r="N1" s="658"/>
      <c r="O1" s="662" t="s">
        <v>100</v>
      </c>
      <c r="P1" s="660" t="s">
        <v>101</v>
      </c>
      <c r="Q1" s="661"/>
      <c r="R1" s="661"/>
      <c r="S1" s="661"/>
      <c r="T1" s="661"/>
      <c r="U1" s="661"/>
      <c r="V1" s="661" t="s">
        <v>102</v>
      </c>
      <c r="W1" s="661"/>
      <c r="X1" s="661"/>
      <c r="Y1" s="661"/>
      <c r="Z1" s="661"/>
      <c r="AA1" s="658"/>
      <c r="AB1" s="662" t="s">
        <v>100</v>
      </c>
      <c r="AC1" s="660" t="s">
        <v>109</v>
      </c>
      <c r="AD1" s="661"/>
      <c r="AE1" s="661"/>
      <c r="AF1" s="661"/>
      <c r="AG1" s="661"/>
      <c r="AH1" s="658" t="s">
        <v>110</v>
      </c>
      <c r="AI1" s="659"/>
      <c r="AJ1" s="659"/>
      <c r="AK1" s="659"/>
      <c r="AL1" s="660"/>
      <c r="AM1" s="656" t="s">
        <v>123</v>
      </c>
      <c r="AN1" s="656" t="s">
        <v>122</v>
      </c>
      <c r="AO1" s="662" t="s">
        <v>100</v>
      </c>
      <c r="AP1" s="666" t="s">
        <v>111</v>
      </c>
      <c r="AQ1" s="659"/>
      <c r="AR1" s="659"/>
      <c r="AS1" s="659"/>
      <c r="AT1" s="659"/>
      <c r="AU1" s="660"/>
      <c r="AV1" s="658" t="s">
        <v>112</v>
      </c>
      <c r="AW1" s="659"/>
      <c r="AX1" s="659"/>
      <c r="AY1" s="659"/>
      <c r="AZ1" s="659"/>
      <c r="BA1" s="660"/>
      <c r="BB1" s="667" t="s">
        <v>100</v>
      </c>
      <c r="BC1" s="660" t="s">
        <v>136</v>
      </c>
      <c r="BD1" s="660"/>
      <c r="BE1" s="660"/>
      <c r="BF1" s="660"/>
      <c r="BG1" s="660"/>
      <c r="BH1" s="661" t="s">
        <v>137</v>
      </c>
      <c r="BI1" s="661"/>
      <c r="BJ1" s="661"/>
      <c r="BK1" s="661"/>
      <c r="BL1" s="661"/>
      <c r="BM1" s="656" t="s">
        <v>122</v>
      </c>
      <c r="BN1" s="656" t="s">
        <v>123</v>
      </c>
      <c r="BO1" s="667" t="s">
        <v>100</v>
      </c>
      <c r="BP1" s="664" t="s">
        <v>103</v>
      </c>
      <c r="BQ1" s="664" t="s">
        <v>104</v>
      </c>
    </row>
    <row r="2" spans="1:69" ht="93" thickBot="1">
      <c r="A2" s="670"/>
      <c r="B2" s="672"/>
      <c r="C2" s="208" t="s">
        <v>140</v>
      </c>
      <c r="D2" s="480" t="s">
        <v>139</v>
      </c>
      <c r="E2" s="209" t="s">
        <v>105</v>
      </c>
      <c r="F2" s="480" t="s">
        <v>106</v>
      </c>
      <c r="G2" s="480" t="s">
        <v>107</v>
      </c>
      <c r="H2" s="480" t="s">
        <v>133</v>
      </c>
      <c r="I2" s="480" t="s">
        <v>140</v>
      </c>
      <c r="J2" s="480" t="s">
        <v>139</v>
      </c>
      <c r="K2" s="209" t="s">
        <v>105</v>
      </c>
      <c r="L2" s="480" t="s">
        <v>106</v>
      </c>
      <c r="M2" s="480" t="s">
        <v>107</v>
      </c>
      <c r="N2" s="480" t="s">
        <v>133</v>
      </c>
      <c r="O2" s="663"/>
      <c r="P2" s="480" t="s">
        <v>140</v>
      </c>
      <c r="Q2" s="480" t="s">
        <v>139</v>
      </c>
      <c r="R2" s="209" t="s">
        <v>105</v>
      </c>
      <c r="S2" s="480" t="s">
        <v>106</v>
      </c>
      <c r="T2" s="480" t="s">
        <v>107</v>
      </c>
      <c r="U2" s="480" t="s">
        <v>133</v>
      </c>
      <c r="V2" s="480" t="s">
        <v>140</v>
      </c>
      <c r="W2" s="480" t="s">
        <v>139</v>
      </c>
      <c r="X2" s="209" t="s">
        <v>105</v>
      </c>
      <c r="Y2" s="480" t="s">
        <v>106</v>
      </c>
      <c r="Z2" s="480" t="s">
        <v>107</v>
      </c>
      <c r="AA2" s="480" t="s">
        <v>133</v>
      </c>
      <c r="AB2" s="663"/>
      <c r="AC2" s="480" t="s">
        <v>138</v>
      </c>
      <c r="AD2" s="480" t="s">
        <v>140</v>
      </c>
      <c r="AE2" s="480" t="s">
        <v>106</v>
      </c>
      <c r="AF2" s="209" t="s">
        <v>105</v>
      </c>
      <c r="AG2" s="480" t="s">
        <v>133</v>
      </c>
      <c r="AH2" s="480" t="s">
        <v>138</v>
      </c>
      <c r="AI2" s="480" t="s">
        <v>140</v>
      </c>
      <c r="AJ2" s="480" t="s">
        <v>106</v>
      </c>
      <c r="AK2" s="209" t="s">
        <v>105</v>
      </c>
      <c r="AL2" s="480" t="s">
        <v>133</v>
      </c>
      <c r="AM2" s="657"/>
      <c r="AN2" s="657"/>
      <c r="AO2" s="663"/>
      <c r="AP2" s="480" t="s">
        <v>138</v>
      </c>
      <c r="AQ2" s="480" t="s">
        <v>140</v>
      </c>
      <c r="AR2" s="209" t="s">
        <v>105</v>
      </c>
      <c r="AS2" s="639" t="s">
        <v>106</v>
      </c>
      <c r="AT2" s="480" t="s">
        <v>107</v>
      </c>
      <c r="AU2" s="480" t="s">
        <v>108</v>
      </c>
      <c r="AV2" s="639" t="s">
        <v>138</v>
      </c>
      <c r="AW2" s="639" t="s">
        <v>140</v>
      </c>
      <c r="AX2" s="209" t="s">
        <v>105</v>
      </c>
      <c r="AY2" s="639" t="s">
        <v>106</v>
      </c>
      <c r="AZ2" s="639" t="s">
        <v>107</v>
      </c>
      <c r="BA2" s="639" t="s">
        <v>108</v>
      </c>
      <c r="BB2" s="668"/>
      <c r="BC2" s="209" t="s">
        <v>105</v>
      </c>
      <c r="BD2" s="639" t="s">
        <v>140</v>
      </c>
      <c r="BE2" s="480" t="s">
        <v>138</v>
      </c>
      <c r="BF2" s="480" t="s">
        <v>106</v>
      </c>
      <c r="BG2" s="480" t="s">
        <v>108</v>
      </c>
      <c r="BH2" s="209" t="s">
        <v>105</v>
      </c>
      <c r="BI2" s="639" t="s">
        <v>140</v>
      </c>
      <c r="BJ2" s="639" t="s">
        <v>138</v>
      </c>
      <c r="BK2" s="639" t="s">
        <v>106</v>
      </c>
      <c r="BL2" s="639" t="s">
        <v>108</v>
      </c>
      <c r="BM2" s="657"/>
      <c r="BN2" s="657"/>
      <c r="BO2" s="668"/>
      <c r="BP2" s="665"/>
      <c r="BQ2" s="665"/>
    </row>
    <row r="3" spans="1:69" ht="18.75">
      <c r="A3" s="45">
        <v>1</v>
      </c>
      <c r="B3" s="210" t="s">
        <v>14</v>
      </c>
      <c r="C3" s="257">
        <v>228</v>
      </c>
      <c r="D3" s="243">
        <v>305</v>
      </c>
      <c r="E3" s="243">
        <v>150</v>
      </c>
      <c r="F3" s="243">
        <v>215</v>
      </c>
      <c r="G3" s="243">
        <v>203</v>
      </c>
      <c r="H3" s="243">
        <v>203</v>
      </c>
      <c r="I3" s="243">
        <v>276</v>
      </c>
      <c r="J3" s="243">
        <v>189</v>
      </c>
      <c r="K3" s="243">
        <v>205</v>
      </c>
      <c r="L3" s="243">
        <v>381</v>
      </c>
      <c r="M3" s="243">
        <v>203</v>
      </c>
      <c r="N3" s="256">
        <v>290</v>
      </c>
      <c r="O3" s="211">
        <f aca="true" t="shared" si="0" ref="O3:O44">N3+M3+L3+K3+J3+I3+H3+G3+F3+E3+D3+C3</f>
        <v>2848</v>
      </c>
      <c r="P3" s="257">
        <v>395</v>
      </c>
      <c r="Q3" s="243">
        <v>310</v>
      </c>
      <c r="R3" s="243">
        <v>409</v>
      </c>
      <c r="S3" s="243">
        <v>194</v>
      </c>
      <c r="T3" s="243">
        <v>210</v>
      </c>
      <c r="U3" s="243">
        <v>200</v>
      </c>
      <c r="V3" s="243">
        <v>430</v>
      </c>
      <c r="W3" s="243">
        <v>419</v>
      </c>
      <c r="X3" s="243">
        <v>388</v>
      </c>
      <c r="Y3" s="243">
        <v>385</v>
      </c>
      <c r="Z3" s="243">
        <v>270</v>
      </c>
      <c r="AA3" s="256">
        <v>330</v>
      </c>
      <c r="AB3" s="211">
        <f aca="true" t="shared" si="1" ref="AB3:AB44">AA3+Z3+Y3+X3+W3+V3+U3+T3+S3+R3+Q3+P3</f>
        <v>3940</v>
      </c>
      <c r="AC3" s="258">
        <v>215</v>
      </c>
      <c r="AD3" s="243">
        <v>169</v>
      </c>
      <c r="AE3" s="243">
        <v>214</v>
      </c>
      <c r="AF3" s="243">
        <v>152</v>
      </c>
      <c r="AG3" s="243">
        <v>110</v>
      </c>
      <c r="AH3" s="243">
        <v>324</v>
      </c>
      <c r="AI3" s="243">
        <v>338</v>
      </c>
      <c r="AJ3" s="243">
        <v>388</v>
      </c>
      <c r="AK3" s="243">
        <v>369</v>
      </c>
      <c r="AL3" s="243">
        <v>330</v>
      </c>
      <c r="AM3" s="243">
        <v>130</v>
      </c>
      <c r="AN3" s="256">
        <v>210</v>
      </c>
      <c r="AO3" s="211">
        <f aca="true" t="shared" si="2" ref="AO3:AO44">AN3+AM3+AL3+AK3+AJ3+AI3+AH3+AG3+AF3+AE3+AD3+AC3</f>
        <v>2949</v>
      </c>
      <c r="AP3" s="258">
        <v>261</v>
      </c>
      <c r="AQ3" s="243">
        <v>313</v>
      </c>
      <c r="AR3" s="243">
        <v>290</v>
      </c>
      <c r="AS3" s="243">
        <v>287</v>
      </c>
      <c r="AT3" s="243">
        <v>250</v>
      </c>
      <c r="AU3" s="243">
        <v>210</v>
      </c>
      <c r="AV3" s="243">
        <v>386</v>
      </c>
      <c r="AW3" s="243">
        <v>384</v>
      </c>
      <c r="AX3" s="256">
        <v>375</v>
      </c>
      <c r="AY3" s="256">
        <v>389</v>
      </c>
      <c r="AZ3" s="256">
        <v>420</v>
      </c>
      <c r="BA3" s="256">
        <v>450</v>
      </c>
      <c r="BB3" s="211">
        <f aca="true" t="shared" si="3" ref="BB3:BB44">BA3+AZ3+AY3+AX3+AW3+AV3+AU3+AT3+AS3+AR3+AQ3+AP3</f>
        <v>4015</v>
      </c>
      <c r="BC3" s="258">
        <v>382</v>
      </c>
      <c r="BD3" s="243">
        <v>407</v>
      </c>
      <c r="BE3" s="243">
        <v>395</v>
      </c>
      <c r="BF3" s="243">
        <v>353</v>
      </c>
      <c r="BG3" s="243">
        <v>420</v>
      </c>
      <c r="BH3" s="243">
        <v>388</v>
      </c>
      <c r="BI3" s="243">
        <v>421</v>
      </c>
      <c r="BJ3" s="243">
        <v>340</v>
      </c>
      <c r="BK3" s="243">
        <v>408</v>
      </c>
      <c r="BL3" s="243">
        <v>360</v>
      </c>
      <c r="BM3" s="256">
        <v>450</v>
      </c>
      <c r="BN3" s="256">
        <v>450</v>
      </c>
      <c r="BO3" s="212">
        <f aca="true" t="shared" si="4" ref="BO3:BO49">BN3+BM3+BL3+BK3+BJ3+BI3+BH3+BG3+BF3+BE3+BD3+BC3</f>
        <v>4774</v>
      </c>
      <c r="BP3" s="235">
        <f aca="true" t="shared" si="5" ref="BP3:BP49">BO3+BB3+AO3+AB3+O3</f>
        <v>18526</v>
      </c>
      <c r="BQ3" s="213">
        <v>1</v>
      </c>
    </row>
    <row r="4" spans="1:69" ht="18.75">
      <c r="A4" s="46">
        <v>2</v>
      </c>
      <c r="B4" s="214" t="s">
        <v>2</v>
      </c>
      <c r="C4" s="35">
        <v>390</v>
      </c>
      <c r="D4" s="14">
        <v>390</v>
      </c>
      <c r="E4" s="14">
        <v>378</v>
      </c>
      <c r="F4" s="14">
        <v>357</v>
      </c>
      <c r="G4" s="14">
        <v>390</v>
      </c>
      <c r="H4" s="14">
        <v>330</v>
      </c>
      <c r="I4" s="14">
        <v>0</v>
      </c>
      <c r="J4" s="14">
        <v>0</v>
      </c>
      <c r="K4" s="14">
        <v>0</v>
      </c>
      <c r="L4" s="14">
        <v>105</v>
      </c>
      <c r="M4" s="14">
        <v>67.5</v>
      </c>
      <c r="N4" s="16">
        <v>0</v>
      </c>
      <c r="O4" s="215">
        <f t="shared" si="0"/>
        <v>2407.5</v>
      </c>
      <c r="P4" s="35">
        <v>338</v>
      </c>
      <c r="Q4" s="14">
        <v>484</v>
      </c>
      <c r="R4" s="14">
        <v>495</v>
      </c>
      <c r="S4" s="14">
        <v>212</v>
      </c>
      <c r="T4" s="14">
        <v>230</v>
      </c>
      <c r="U4" s="14">
        <v>390</v>
      </c>
      <c r="V4" s="14">
        <v>332</v>
      </c>
      <c r="W4" s="14">
        <v>297</v>
      </c>
      <c r="X4" s="14">
        <v>348</v>
      </c>
      <c r="Y4" s="14">
        <v>415</v>
      </c>
      <c r="Z4" s="14">
        <v>230</v>
      </c>
      <c r="AA4" s="16">
        <v>270</v>
      </c>
      <c r="AB4" s="215">
        <f t="shared" si="1"/>
        <v>4041</v>
      </c>
      <c r="AC4" s="94">
        <v>335</v>
      </c>
      <c r="AD4" s="14">
        <v>288</v>
      </c>
      <c r="AE4" s="14">
        <v>278</v>
      </c>
      <c r="AF4" s="14">
        <v>267</v>
      </c>
      <c r="AG4" s="14">
        <v>130</v>
      </c>
      <c r="AH4" s="14">
        <v>325</v>
      </c>
      <c r="AI4" s="14">
        <v>285</v>
      </c>
      <c r="AJ4" s="14">
        <v>337</v>
      </c>
      <c r="AK4" s="14">
        <v>340</v>
      </c>
      <c r="AL4" s="14">
        <v>230</v>
      </c>
      <c r="AM4" s="14">
        <v>390</v>
      </c>
      <c r="AN4" s="16">
        <v>290</v>
      </c>
      <c r="AO4" s="215">
        <f t="shared" si="2"/>
        <v>3495</v>
      </c>
      <c r="AP4" s="94">
        <v>304</v>
      </c>
      <c r="AQ4" s="14">
        <v>318</v>
      </c>
      <c r="AR4" s="14">
        <v>270</v>
      </c>
      <c r="AS4" s="14">
        <v>284</v>
      </c>
      <c r="AT4" s="14">
        <v>270</v>
      </c>
      <c r="AU4" s="14">
        <v>220</v>
      </c>
      <c r="AV4" s="14">
        <v>375</v>
      </c>
      <c r="AW4" s="14">
        <v>349</v>
      </c>
      <c r="AX4" s="16">
        <v>338</v>
      </c>
      <c r="AY4" s="16">
        <v>367</v>
      </c>
      <c r="AZ4" s="16">
        <v>450</v>
      </c>
      <c r="BA4" s="16">
        <v>390</v>
      </c>
      <c r="BB4" s="215">
        <f t="shared" si="3"/>
        <v>3935</v>
      </c>
      <c r="BC4" s="94">
        <v>321</v>
      </c>
      <c r="BD4" s="14">
        <v>286</v>
      </c>
      <c r="BE4" s="14">
        <v>343</v>
      </c>
      <c r="BF4" s="14">
        <v>285</v>
      </c>
      <c r="BG4" s="14">
        <v>310</v>
      </c>
      <c r="BH4" s="14">
        <v>367</v>
      </c>
      <c r="BI4" s="14">
        <v>358</v>
      </c>
      <c r="BJ4" s="14">
        <v>395</v>
      </c>
      <c r="BK4" s="14">
        <v>403</v>
      </c>
      <c r="BL4" s="14">
        <v>450</v>
      </c>
      <c r="BM4" s="16">
        <v>360</v>
      </c>
      <c r="BN4" s="16">
        <v>420</v>
      </c>
      <c r="BO4" s="216">
        <f t="shared" si="4"/>
        <v>4298</v>
      </c>
      <c r="BP4" s="236">
        <f t="shared" si="5"/>
        <v>18176.5</v>
      </c>
      <c r="BQ4" s="217">
        <v>2</v>
      </c>
    </row>
    <row r="5" spans="1:69" ht="18.75">
      <c r="A5" s="46">
        <v>3</v>
      </c>
      <c r="B5" s="214" t="s">
        <v>0</v>
      </c>
      <c r="C5" s="35">
        <v>317</v>
      </c>
      <c r="D5" s="14">
        <v>478</v>
      </c>
      <c r="E5" s="14">
        <v>472</v>
      </c>
      <c r="F5" s="14">
        <v>484</v>
      </c>
      <c r="G5" s="14">
        <v>360</v>
      </c>
      <c r="H5" s="14">
        <v>390</v>
      </c>
      <c r="I5" s="14">
        <v>444</v>
      </c>
      <c r="J5" s="14">
        <v>285</v>
      </c>
      <c r="K5" s="14">
        <v>505</v>
      </c>
      <c r="L5" s="14">
        <v>438</v>
      </c>
      <c r="M5" s="14">
        <v>420</v>
      </c>
      <c r="N5" s="16">
        <v>310</v>
      </c>
      <c r="O5" s="215">
        <f t="shared" si="0"/>
        <v>4903</v>
      </c>
      <c r="P5" s="35">
        <v>455</v>
      </c>
      <c r="Q5" s="14">
        <v>493</v>
      </c>
      <c r="R5" s="14">
        <v>432</v>
      </c>
      <c r="S5" s="14">
        <v>441</v>
      </c>
      <c r="T5" s="14">
        <v>420</v>
      </c>
      <c r="U5" s="14">
        <v>450</v>
      </c>
      <c r="V5" s="14">
        <v>229</v>
      </c>
      <c r="W5" s="14">
        <v>530</v>
      </c>
      <c r="X5" s="14">
        <v>507</v>
      </c>
      <c r="Y5" s="14">
        <v>393</v>
      </c>
      <c r="Z5" s="14">
        <v>290</v>
      </c>
      <c r="AA5" s="16">
        <v>420</v>
      </c>
      <c r="AB5" s="215">
        <f t="shared" si="1"/>
        <v>5060</v>
      </c>
      <c r="AC5" s="94">
        <v>252</v>
      </c>
      <c r="AD5" s="14">
        <v>341</v>
      </c>
      <c r="AE5" s="14">
        <v>354</v>
      </c>
      <c r="AF5" s="14">
        <v>332</v>
      </c>
      <c r="AG5" s="14">
        <v>200</v>
      </c>
      <c r="AH5" s="14">
        <v>275</v>
      </c>
      <c r="AI5" s="14">
        <v>341</v>
      </c>
      <c r="AJ5" s="14">
        <v>352</v>
      </c>
      <c r="AK5" s="14">
        <v>287</v>
      </c>
      <c r="AL5" s="14">
        <v>390</v>
      </c>
      <c r="AM5" s="14">
        <v>220</v>
      </c>
      <c r="AN5" s="16">
        <v>420</v>
      </c>
      <c r="AO5" s="215">
        <f t="shared" si="2"/>
        <v>3764</v>
      </c>
      <c r="AP5" s="94">
        <v>315</v>
      </c>
      <c r="AQ5" s="14">
        <v>346</v>
      </c>
      <c r="AR5" s="14">
        <v>358</v>
      </c>
      <c r="AS5" s="14">
        <v>388</v>
      </c>
      <c r="AT5" s="14">
        <v>390</v>
      </c>
      <c r="AU5" s="14">
        <v>200</v>
      </c>
      <c r="AV5" s="14">
        <v>356</v>
      </c>
      <c r="AW5" s="14">
        <v>326</v>
      </c>
      <c r="AX5" s="16">
        <v>358</v>
      </c>
      <c r="AY5" s="16">
        <v>382</v>
      </c>
      <c r="AZ5" s="16">
        <v>390</v>
      </c>
      <c r="BA5" s="16">
        <v>360</v>
      </c>
      <c r="BB5" s="215">
        <f t="shared" si="3"/>
        <v>4169</v>
      </c>
      <c r="BC5" s="94"/>
      <c r="BD5" s="14"/>
      <c r="BE5" s="14"/>
      <c r="BF5" s="14"/>
      <c r="BG5" s="14"/>
      <c r="BH5" s="14"/>
      <c r="BI5" s="14"/>
      <c r="BJ5" s="14"/>
      <c r="BK5" s="14"/>
      <c r="BL5" s="14"/>
      <c r="BM5" s="16"/>
      <c r="BN5" s="16"/>
      <c r="BO5" s="216">
        <f t="shared" si="4"/>
        <v>0</v>
      </c>
      <c r="BP5" s="236">
        <f t="shared" si="5"/>
        <v>17896</v>
      </c>
      <c r="BQ5" s="217">
        <v>3</v>
      </c>
    </row>
    <row r="6" spans="1:69" ht="18.75">
      <c r="A6" s="46">
        <v>4</v>
      </c>
      <c r="B6" s="214" t="s">
        <v>5</v>
      </c>
      <c r="C6" s="31">
        <v>209</v>
      </c>
      <c r="D6" s="32">
        <v>198</v>
      </c>
      <c r="E6" s="32">
        <v>369</v>
      </c>
      <c r="F6" s="32">
        <v>334</v>
      </c>
      <c r="G6" s="32">
        <v>330</v>
      </c>
      <c r="H6" s="32">
        <v>180</v>
      </c>
      <c r="I6" s="32">
        <v>45</v>
      </c>
      <c r="J6" s="32">
        <v>139</v>
      </c>
      <c r="K6" s="32">
        <v>338</v>
      </c>
      <c r="L6" s="32">
        <v>309</v>
      </c>
      <c r="M6" s="32">
        <v>0</v>
      </c>
      <c r="N6" s="127">
        <v>115</v>
      </c>
      <c r="O6" s="215">
        <f t="shared" si="0"/>
        <v>2566</v>
      </c>
      <c r="P6" s="31">
        <v>447</v>
      </c>
      <c r="Q6" s="32">
        <v>433</v>
      </c>
      <c r="R6" s="32">
        <v>500</v>
      </c>
      <c r="S6" s="32">
        <v>384</v>
      </c>
      <c r="T6" s="32">
        <v>450</v>
      </c>
      <c r="U6" s="32">
        <v>360</v>
      </c>
      <c r="V6" s="32">
        <v>380</v>
      </c>
      <c r="W6" s="32">
        <v>338</v>
      </c>
      <c r="X6" s="32">
        <v>389</v>
      </c>
      <c r="Y6" s="32">
        <v>387</v>
      </c>
      <c r="Z6" s="32">
        <v>250</v>
      </c>
      <c r="AA6" s="127">
        <v>310</v>
      </c>
      <c r="AB6" s="215">
        <f t="shared" si="1"/>
        <v>4628</v>
      </c>
      <c r="AC6" s="94">
        <v>255</v>
      </c>
      <c r="AD6" s="14">
        <v>341</v>
      </c>
      <c r="AE6" s="14">
        <v>249</v>
      </c>
      <c r="AF6" s="14">
        <v>277</v>
      </c>
      <c r="AG6" s="14">
        <v>250</v>
      </c>
      <c r="AH6" s="14">
        <v>271</v>
      </c>
      <c r="AI6" s="14">
        <v>311</v>
      </c>
      <c r="AJ6" s="14">
        <v>306</v>
      </c>
      <c r="AK6" s="14">
        <v>393</v>
      </c>
      <c r="AL6" s="14">
        <v>420</v>
      </c>
      <c r="AM6" s="14">
        <v>420</v>
      </c>
      <c r="AN6" s="16">
        <v>200</v>
      </c>
      <c r="AO6" s="215">
        <f t="shared" si="2"/>
        <v>3693</v>
      </c>
      <c r="AP6" s="94">
        <v>308</v>
      </c>
      <c r="AQ6" s="14">
        <v>316</v>
      </c>
      <c r="AR6" s="14">
        <v>352</v>
      </c>
      <c r="AS6" s="14">
        <v>126</v>
      </c>
      <c r="AT6" s="14">
        <v>0</v>
      </c>
      <c r="AU6" s="14">
        <v>290</v>
      </c>
      <c r="AV6" s="14">
        <v>172</v>
      </c>
      <c r="AW6" s="14">
        <v>202</v>
      </c>
      <c r="AX6" s="16">
        <v>245</v>
      </c>
      <c r="AY6" s="16">
        <v>109</v>
      </c>
      <c r="AZ6" s="16">
        <v>0</v>
      </c>
      <c r="BA6" s="16">
        <v>193</v>
      </c>
      <c r="BB6" s="215">
        <f t="shared" si="3"/>
        <v>2313</v>
      </c>
      <c r="BC6" s="94">
        <v>301</v>
      </c>
      <c r="BD6" s="14">
        <v>335</v>
      </c>
      <c r="BE6" s="14">
        <v>302</v>
      </c>
      <c r="BF6" s="14">
        <v>308</v>
      </c>
      <c r="BG6" s="14">
        <v>390</v>
      </c>
      <c r="BH6" s="14">
        <v>311</v>
      </c>
      <c r="BI6" s="14">
        <v>275</v>
      </c>
      <c r="BJ6" s="14">
        <v>315</v>
      </c>
      <c r="BK6" s="14">
        <v>286</v>
      </c>
      <c r="BL6" s="14">
        <v>290</v>
      </c>
      <c r="BM6" s="16">
        <v>230</v>
      </c>
      <c r="BN6" s="16">
        <v>290</v>
      </c>
      <c r="BO6" s="216">
        <f t="shared" si="4"/>
        <v>3633</v>
      </c>
      <c r="BP6" s="236">
        <f t="shared" si="5"/>
        <v>16833</v>
      </c>
      <c r="BQ6" s="217">
        <v>4</v>
      </c>
    </row>
    <row r="7" spans="1:69" ht="18.75">
      <c r="A7" s="46">
        <v>5</v>
      </c>
      <c r="B7" s="214" t="s">
        <v>16</v>
      </c>
      <c r="C7" s="31">
        <v>509</v>
      </c>
      <c r="D7" s="32">
        <v>453</v>
      </c>
      <c r="E7" s="32">
        <v>444</v>
      </c>
      <c r="F7" s="32">
        <v>524</v>
      </c>
      <c r="G7" s="32">
        <v>420</v>
      </c>
      <c r="H7" s="32">
        <v>450</v>
      </c>
      <c r="I7" s="32">
        <v>475</v>
      </c>
      <c r="J7" s="32">
        <v>474</v>
      </c>
      <c r="K7" s="32">
        <v>485</v>
      </c>
      <c r="L7" s="32">
        <v>424</v>
      </c>
      <c r="M7" s="32">
        <v>450</v>
      </c>
      <c r="N7" s="127">
        <v>450</v>
      </c>
      <c r="O7" s="215">
        <f t="shared" si="0"/>
        <v>5558</v>
      </c>
      <c r="P7" s="31">
        <v>224</v>
      </c>
      <c r="Q7" s="32">
        <v>457</v>
      </c>
      <c r="R7" s="32">
        <v>370</v>
      </c>
      <c r="S7" s="32">
        <v>492</v>
      </c>
      <c r="T7" s="32">
        <v>330</v>
      </c>
      <c r="U7" s="32">
        <v>330</v>
      </c>
      <c r="V7" s="32">
        <v>494</v>
      </c>
      <c r="W7" s="32">
        <v>448</v>
      </c>
      <c r="X7" s="32">
        <v>407</v>
      </c>
      <c r="Y7" s="32">
        <v>503</v>
      </c>
      <c r="Z7" s="32">
        <v>450</v>
      </c>
      <c r="AA7" s="127">
        <v>450</v>
      </c>
      <c r="AB7" s="215">
        <f t="shared" si="1"/>
        <v>4955</v>
      </c>
      <c r="AC7" s="94">
        <v>331</v>
      </c>
      <c r="AD7" s="14">
        <v>350</v>
      </c>
      <c r="AE7" s="14">
        <v>402</v>
      </c>
      <c r="AF7" s="14">
        <v>374</v>
      </c>
      <c r="AG7" s="14">
        <v>330</v>
      </c>
      <c r="AH7" s="14">
        <v>342</v>
      </c>
      <c r="AI7" s="14">
        <v>312</v>
      </c>
      <c r="AJ7" s="14">
        <v>304</v>
      </c>
      <c r="AK7" s="14">
        <v>264</v>
      </c>
      <c r="AL7" s="14">
        <v>360</v>
      </c>
      <c r="AM7" s="14">
        <v>200</v>
      </c>
      <c r="AN7" s="16">
        <v>450</v>
      </c>
      <c r="AO7" s="215">
        <f t="shared" si="2"/>
        <v>4019</v>
      </c>
      <c r="AP7" s="94">
        <v>0</v>
      </c>
      <c r="AQ7" s="14">
        <v>0</v>
      </c>
      <c r="AR7" s="14">
        <v>164</v>
      </c>
      <c r="AS7" s="14">
        <v>240</v>
      </c>
      <c r="AT7" s="14">
        <v>210</v>
      </c>
      <c r="AU7" s="14">
        <v>0</v>
      </c>
      <c r="AV7" s="14">
        <v>0</v>
      </c>
      <c r="AW7" s="14">
        <v>0</v>
      </c>
      <c r="AX7" s="16">
        <v>158</v>
      </c>
      <c r="AY7" s="16">
        <v>199</v>
      </c>
      <c r="AZ7" s="16">
        <v>140</v>
      </c>
      <c r="BA7" s="16">
        <v>0</v>
      </c>
      <c r="BB7" s="215">
        <f t="shared" si="3"/>
        <v>1111</v>
      </c>
      <c r="BC7" s="94">
        <v>189</v>
      </c>
      <c r="BD7" s="14">
        <v>0</v>
      </c>
      <c r="BE7" s="14">
        <v>0</v>
      </c>
      <c r="BF7" s="14">
        <v>168</v>
      </c>
      <c r="BG7" s="14">
        <v>0</v>
      </c>
      <c r="BH7" s="14">
        <v>142</v>
      </c>
      <c r="BI7" s="14">
        <v>0</v>
      </c>
      <c r="BJ7" s="14">
        <v>0</v>
      </c>
      <c r="BK7" s="14">
        <v>163</v>
      </c>
      <c r="BL7" s="14">
        <v>0</v>
      </c>
      <c r="BM7" s="16">
        <v>170</v>
      </c>
      <c r="BN7" s="16">
        <v>190</v>
      </c>
      <c r="BO7" s="216">
        <f t="shared" si="4"/>
        <v>1022</v>
      </c>
      <c r="BP7" s="236">
        <f t="shared" si="5"/>
        <v>16665</v>
      </c>
      <c r="BQ7" s="217">
        <v>5</v>
      </c>
    </row>
    <row r="8" spans="1:69" ht="18.75">
      <c r="A8" s="46">
        <v>6</v>
      </c>
      <c r="B8" s="214" t="s">
        <v>68</v>
      </c>
      <c r="C8" s="35">
        <v>441</v>
      </c>
      <c r="D8" s="14">
        <v>464</v>
      </c>
      <c r="E8" s="14">
        <v>492</v>
      </c>
      <c r="F8" s="14">
        <v>440</v>
      </c>
      <c r="G8" s="14">
        <v>290</v>
      </c>
      <c r="H8" s="14">
        <v>290</v>
      </c>
      <c r="I8" s="14">
        <v>221</v>
      </c>
      <c r="J8" s="14">
        <v>140</v>
      </c>
      <c r="K8" s="14">
        <v>106</v>
      </c>
      <c r="L8" s="14">
        <v>237</v>
      </c>
      <c r="M8" s="14">
        <v>0</v>
      </c>
      <c r="N8" s="16">
        <v>165</v>
      </c>
      <c r="O8" s="215">
        <f t="shared" si="0"/>
        <v>3286</v>
      </c>
      <c r="P8" s="35">
        <v>461</v>
      </c>
      <c r="Q8" s="14">
        <v>470</v>
      </c>
      <c r="R8" s="14">
        <v>374</v>
      </c>
      <c r="S8" s="14">
        <v>427</v>
      </c>
      <c r="T8" s="14">
        <v>270</v>
      </c>
      <c r="U8" s="14">
        <v>250</v>
      </c>
      <c r="V8" s="14">
        <v>453</v>
      </c>
      <c r="W8" s="14">
        <v>463</v>
      </c>
      <c r="X8" s="14">
        <v>423</v>
      </c>
      <c r="Y8" s="14">
        <v>404</v>
      </c>
      <c r="Z8" s="14">
        <v>330</v>
      </c>
      <c r="AA8" s="16">
        <v>230</v>
      </c>
      <c r="AB8" s="215">
        <f t="shared" si="1"/>
        <v>4555</v>
      </c>
      <c r="AC8" s="94">
        <v>368</v>
      </c>
      <c r="AD8" s="14">
        <v>305</v>
      </c>
      <c r="AE8" s="14">
        <v>289</v>
      </c>
      <c r="AF8" s="94">
        <v>306</v>
      </c>
      <c r="AG8" s="94">
        <v>360</v>
      </c>
      <c r="AH8" s="14">
        <v>371</v>
      </c>
      <c r="AI8" s="14">
        <v>289</v>
      </c>
      <c r="AJ8" s="14">
        <v>309</v>
      </c>
      <c r="AK8" s="14">
        <v>276</v>
      </c>
      <c r="AL8" s="14">
        <v>210</v>
      </c>
      <c r="AM8" s="14">
        <v>210</v>
      </c>
      <c r="AN8" s="16">
        <v>220</v>
      </c>
      <c r="AO8" s="215">
        <f t="shared" si="2"/>
        <v>3513</v>
      </c>
      <c r="AP8" s="94">
        <v>339</v>
      </c>
      <c r="AQ8" s="14">
        <v>332</v>
      </c>
      <c r="AR8" s="14">
        <v>305</v>
      </c>
      <c r="AS8" s="14">
        <v>321</v>
      </c>
      <c r="AT8" s="14">
        <v>310</v>
      </c>
      <c r="AU8" s="14">
        <v>390</v>
      </c>
      <c r="AV8" s="14">
        <v>269</v>
      </c>
      <c r="AW8" s="14">
        <v>267</v>
      </c>
      <c r="AX8" s="16">
        <v>282</v>
      </c>
      <c r="AY8" s="16">
        <v>277</v>
      </c>
      <c r="AZ8" s="16">
        <v>190</v>
      </c>
      <c r="BA8" s="16">
        <v>250</v>
      </c>
      <c r="BB8" s="215">
        <f t="shared" si="3"/>
        <v>3532</v>
      </c>
      <c r="BC8" s="94">
        <v>242</v>
      </c>
      <c r="BD8" s="14">
        <v>0</v>
      </c>
      <c r="BE8" s="14">
        <v>0</v>
      </c>
      <c r="BF8" s="14">
        <v>295</v>
      </c>
      <c r="BG8" s="14">
        <v>0</v>
      </c>
      <c r="BH8" s="14">
        <v>310</v>
      </c>
      <c r="BI8" s="14">
        <v>0</v>
      </c>
      <c r="BJ8" s="14">
        <v>0</v>
      </c>
      <c r="BK8" s="14">
        <v>315</v>
      </c>
      <c r="BL8" s="14">
        <v>0</v>
      </c>
      <c r="BM8" s="16">
        <v>250</v>
      </c>
      <c r="BN8" s="16">
        <v>360</v>
      </c>
      <c r="BO8" s="216">
        <f t="shared" si="4"/>
        <v>1772</v>
      </c>
      <c r="BP8" s="236">
        <f t="shared" si="5"/>
        <v>16658</v>
      </c>
      <c r="BQ8" s="217">
        <v>6</v>
      </c>
    </row>
    <row r="9" spans="1:69" ht="18.75">
      <c r="A9" s="46">
        <v>7</v>
      </c>
      <c r="B9" s="214" t="s">
        <v>11</v>
      </c>
      <c r="C9" s="35">
        <v>199</v>
      </c>
      <c r="D9" s="14">
        <v>224</v>
      </c>
      <c r="E9" s="14">
        <v>120</v>
      </c>
      <c r="F9" s="14">
        <v>116</v>
      </c>
      <c r="G9" s="14">
        <v>0</v>
      </c>
      <c r="H9" s="14">
        <v>57.5</v>
      </c>
      <c r="I9" s="14">
        <v>136</v>
      </c>
      <c r="J9" s="14">
        <v>206</v>
      </c>
      <c r="K9" s="14">
        <v>221</v>
      </c>
      <c r="L9" s="14">
        <v>340</v>
      </c>
      <c r="M9" s="14">
        <v>290</v>
      </c>
      <c r="N9" s="16">
        <v>250</v>
      </c>
      <c r="O9" s="215">
        <f t="shared" si="0"/>
        <v>2159.5</v>
      </c>
      <c r="P9" s="35">
        <v>476</v>
      </c>
      <c r="Q9" s="14">
        <v>431</v>
      </c>
      <c r="R9" s="14">
        <v>411</v>
      </c>
      <c r="S9" s="14">
        <v>456</v>
      </c>
      <c r="T9" s="14">
        <v>390</v>
      </c>
      <c r="U9" s="14">
        <v>310</v>
      </c>
      <c r="V9" s="14">
        <v>168</v>
      </c>
      <c r="W9" s="14">
        <v>229</v>
      </c>
      <c r="X9" s="14">
        <v>252</v>
      </c>
      <c r="Y9" s="14">
        <v>244</v>
      </c>
      <c r="Z9" s="14">
        <v>220</v>
      </c>
      <c r="AA9" s="16">
        <v>210</v>
      </c>
      <c r="AB9" s="215">
        <f t="shared" si="1"/>
        <v>3797</v>
      </c>
      <c r="AC9" s="94">
        <v>371</v>
      </c>
      <c r="AD9" s="14">
        <v>389</v>
      </c>
      <c r="AE9" s="14">
        <v>169</v>
      </c>
      <c r="AF9" s="14">
        <v>222</v>
      </c>
      <c r="AG9" s="14">
        <v>420</v>
      </c>
      <c r="AH9" s="14">
        <v>313</v>
      </c>
      <c r="AI9" s="14">
        <v>298</v>
      </c>
      <c r="AJ9" s="14">
        <v>238</v>
      </c>
      <c r="AK9" s="14">
        <v>234</v>
      </c>
      <c r="AL9" s="14">
        <v>180</v>
      </c>
      <c r="AM9" s="14">
        <v>180</v>
      </c>
      <c r="AN9" s="16">
        <v>150</v>
      </c>
      <c r="AO9" s="215">
        <f t="shared" si="2"/>
        <v>3164</v>
      </c>
      <c r="AP9" s="94">
        <v>429</v>
      </c>
      <c r="AQ9" s="14">
        <v>289</v>
      </c>
      <c r="AR9" s="14">
        <v>261</v>
      </c>
      <c r="AS9" s="14">
        <v>292</v>
      </c>
      <c r="AT9" s="14">
        <v>200</v>
      </c>
      <c r="AU9" s="14">
        <v>420</v>
      </c>
      <c r="AV9" s="14">
        <v>275</v>
      </c>
      <c r="AW9" s="14">
        <v>279</v>
      </c>
      <c r="AX9" s="16">
        <v>268</v>
      </c>
      <c r="AY9" s="16">
        <v>275</v>
      </c>
      <c r="AZ9" s="16">
        <v>0</v>
      </c>
      <c r="BA9" s="16">
        <v>270</v>
      </c>
      <c r="BB9" s="215">
        <f t="shared" si="3"/>
        <v>3258</v>
      </c>
      <c r="BC9" s="94">
        <v>351</v>
      </c>
      <c r="BD9" s="14">
        <v>325</v>
      </c>
      <c r="BE9" s="14">
        <v>363</v>
      </c>
      <c r="BF9" s="14">
        <v>352</v>
      </c>
      <c r="BG9" s="14">
        <v>290</v>
      </c>
      <c r="BH9" s="14">
        <v>286</v>
      </c>
      <c r="BI9" s="14">
        <v>306</v>
      </c>
      <c r="BJ9" s="14">
        <v>328</v>
      </c>
      <c r="BK9" s="14">
        <v>288</v>
      </c>
      <c r="BL9" s="14">
        <v>270</v>
      </c>
      <c r="BM9" s="16">
        <v>390</v>
      </c>
      <c r="BN9" s="16">
        <v>150</v>
      </c>
      <c r="BO9" s="216">
        <f t="shared" si="4"/>
        <v>3699</v>
      </c>
      <c r="BP9" s="236">
        <f t="shared" si="5"/>
        <v>16077.5</v>
      </c>
      <c r="BQ9" s="217">
        <v>7</v>
      </c>
    </row>
    <row r="10" spans="1:69" ht="18.75">
      <c r="A10" s="46">
        <v>8</v>
      </c>
      <c r="B10" s="218" t="s">
        <v>1</v>
      </c>
      <c r="C10" s="35">
        <v>421</v>
      </c>
      <c r="D10" s="14">
        <v>370</v>
      </c>
      <c r="E10" s="14">
        <v>81</v>
      </c>
      <c r="F10" s="14">
        <v>370</v>
      </c>
      <c r="G10" s="14">
        <v>210</v>
      </c>
      <c r="H10" s="14">
        <v>250</v>
      </c>
      <c r="I10" s="14">
        <v>466</v>
      </c>
      <c r="J10" s="14">
        <v>432</v>
      </c>
      <c r="K10" s="14">
        <v>349</v>
      </c>
      <c r="L10" s="14">
        <v>441</v>
      </c>
      <c r="M10" s="14">
        <v>330</v>
      </c>
      <c r="N10" s="16">
        <v>270</v>
      </c>
      <c r="O10" s="215">
        <f t="shared" si="0"/>
        <v>3990</v>
      </c>
      <c r="P10" s="35">
        <v>373</v>
      </c>
      <c r="Q10" s="14">
        <v>404</v>
      </c>
      <c r="R10" s="14">
        <v>301</v>
      </c>
      <c r="S10" s="14">
        <v>440</v>
      </c>
      <c r="T10" s="14">
        <v>310</v>
      </c>
      <c r="U10" s="14">
        <v>270</v>
      </c>
      <c r="V10" s="14">
        <v>231</v>
      </c>
      <c r="W10" s="14">
        <v>221</v>
      </c>
      <c r="X10" s="14">
        <v>365</v>
      </c>
      <c r="Y10" s="14">
        <v>469</v>
      </c>
      <c r="Z10" s="14">
        <v>420</v>
      </c>
      <c r="AA10" s="16">
        <v>250</v>
      </c>
      <c r="AB10" s="215">
        <f t="shared" si="1"/>
        <v>4054</v>
      </c>
      <c r="AC10" s="94">
        <v>290</v>
      </c>
      <c r="AD10" s="14">
        <v>330</v>
      </c>
      <c r="AE10" s="14">
        <v>306</v>
      </c>
      <c r="AF10" s="14">
        <v>360</v>
      </c>
      <c r="AG10" s="14">
        <v>230</v>
      </c>
      <c r="AH10" s="14">
        <v>230</v>
      </c>
      <c r="AI10" s="14">
        <v>393</v>
      </c>
      <c r="AJ10" s="14">
        <v>355</v>
      </c>
      <c r="AK10" s="14">
        <v>329</v>
      </c>
      <c r="AL10" s="14">
        <v>290</v>
      </c>
      <c r="AM10" s="14">
        <v>270</v>
      </c>
      <c r="AN10" s="16">
        <v>270</v>
      </c>
      <c r="AO10" s="215">
        <f t="shared" si="2"/>
        <v>3653</v>
      </c>
      <c r="AP10" s="94">
        <v>0</v>
      </c>
      <c r="AQ10" s="14">
        <v>0</v>
      </c>
      <c r="AR10" s="14">
        <v>320</v>
      </c>
      <c r="AS10" s="14">
        <v>395</v>
      </c>
      <c r="AT10" s="14">
        <v>330</v>
      </c>
      <c r="AU10" s="14">
        <v>0</v>
      </c>
      <c r="AV10" s="14">
        <v>0</v>
      </c>
      <c r="AW10" s="14">
        <v>0</v>
      </c>
      <c r="AX10" s="16">
        <v>335</v>
      </c>
      <c r="AY10" s="16">
        <v>303</v>
      </c>
      <c r="AZ10" s="16">
        <v>330</v>
      </c>
      <c r="BA10" s="16">
        <v>0</v>
      </c>
      <c r="BB10" s="215">
        <f t="shared" si="3"/>
        <v>2013</v>
      </c>
      <c r="BC10" s="94">
        <v>318</v>
      </c>
      <c r="BD10" s="14">
        <v>0</v>
      </c>
      <c r="BE10" s="14">
        <v>0</v>
      </c>
      <c r="BF10" s="14">
        <v>351</v>
      </c>
      <c r="BG10" s="14">
        <v>0</v>
      </c>
      <c r="BH10" s="14">
        <v>350</v>
      </c>
      <c r="BI10" s="14">
        <v>0</v>
      </c>
      <c r="BJ10" s="14">
        <v>0</v>
      </c>
      <c r="BK10" s="14">
        <v>304</v>
      </c>
      <c r="BL10" s="14">
        <v>0</v>
      </c>
      <c r="BM10" s="16">
        <v>310</v>
      </c>
      <c r="BN10" s="16">
        <v>230</v>
      </c>
      <c r="BO10" s="216">
        <f t="shared" si="4"/>
        <v>1863</v>
      </c>
      <c r="BP10" s="236">
        <f t="shared" si="5"/>
        <v>15573</v>
      </c>
      <c r="BQ10" s="217">
        <v>8</v>
      </c>
    </row>
    <row r="11" spans="1:69" ht="18.75">
      <c r="A11" s="46">
        <v>9</v>
      </c>
      <c r="B11" s="214" t="s">
        <v>25</v>
      </c>
      <c r="C11" s="35">
        <v>305</v>
      </c>
      <c r="D11" s="14">
        <v>336</v>
      </c>
      <c r="E11" s="14">
        <v>231</v>
      </c>
      <c r="F11" s="14">
        <v>346</v>
      </c>
      <c r="G11" s="14">
        <v>310</v>
      </c>
      <c r="H11" s="14">
        <v>310</v>
      </c>
      <c r="I11" s="14">
        <v>386</v>
      </c>
      <c r="J11" s="14">
        <v>440</v>
      </c>
      <c r="K11" s="14">
        <v>450</v>
      </c>
      <c r="L11" s="14">
        <v>283</v>
      </c>
      <c r="M11" s="14">
        <v>390</v>
      </c>
      <c r="N11" s="16">
        <v>360</v>
      </c>
      <c r="O11" s="215">
        <f t="shared" si="0"/>
        <v>4147</v>
      </c>
      <c r="P11" s="35">
        <v>445</v>
      </c>
      <c r="Q11" s="14">
        <v>395</v>
      </c>
      <c r="R11" s="14">
        <v>479</v>
      </c>
      <c r="S11" s="14">
        <v>424</v>
      </c>
      <c r="T11" s="14">
        <v>360</v>
      </c>
      <c r="U11" s="14">
        <v>420</v>
      </c>
      <c r="V11" s="14">
        <v>319</v>
      </c>
      <c r="W11" s="14">
        <v>328</v>
      </c>
      <c r="X11" s="14">
        <v>261</v>
      </c>
      <c r="Y11" s="14">
        <v>350</v>
      </c>
      <c r="Z11" s="14">
        <v>360</v>
      </c>
      <c r="AA11" s="16">
        <v>290</v>
      </c>
      <c r="AB11" s="215">
        <f t="shared" si="1"/>
        <v>4431</v>
      </c>
      <c r="AC11" s="94">
        <v>346</v>
      </c>
      <c r="AD11" s="14">
        <v>253</v>
      </c>
      <c r="AE11" s="14">
        <v>319</v>
      </c>
      <c r="AF11" s="14">
        <v>322</v>
      </c>
      <c r="AG11" s="14">
        <v>390</v>
      </c>
      <c r="AH11" s="14">
        <v>270</v>
      </c>
      <c r="AI11" s="14">
        <v>330</v>
      </c>
      <c r="AJ11" s="14">
        <v>331</v>
      </c>
      <c r="AK11" s="14">
        <v>338</v>
      </c>
      <c r="AL11" s="14">
        <v>200</v>
      </c>
      <c r="AM11" s="14">
        <v>150</v>
      </c>
      <c r="AN11" s="16">
        <v>310</v>
      </c>
      <c r="AO11" s="215">
        <f t="shared" si="2"/>
        <v>3559</v>
      </c>
      <c r="AP11" s="94">
        <v>228</v>
      </c>
      <c r="AQ11" s="14">
        <v>350</v>
      </c>
      <c r="AR11" s="14">
        <v>303</v>
      </c>
      <c r="AS11" s="14">
        <v>272</v>
      </c>
      <c r="AT11" s="14">
        <v>360</v>
      </c>
      <c r="AU11" s="14">
        <v>180</v>
      </c>
      <c r="AV11" s="14">
        <v>287</v>
      </c>
      <c r="AW11" s="14">
        <v>340</v>
      </c>
      <c r="AX11" s="16">
        <v>187</v>
      </c>
      <c r="AY11" s="16">
        <v>257</v>
      </c>
      <c r="AZ11" s="16">
        <v>210</v>
      </c>
      <c r="BA11" s="16">
        <v>220</v>
      </c>
      <c r="BB11" s="215">
        <f t="shared" si="3"/>
        <v>3194</v>
      </c>
      <c r="BC11" s="94"/>
      <c r="BD11" s="14"/>
      <c r="BE11" s="14"/>
      <c r="BF11" s="14"/>
      <c r="BG11" s="14"/>
      <c r="BH11" s="14"/>
      <c r="BI11" s="14"/>
      <c r="BJ11" s="14"/>
      <c r="BK11" s="14"/>
      <c r="BL11" s="14"/>
      <c r="BM11" s="16"/>
      <c r="BN11" s="16"/>
      <c r="BO11" s="216">
        <f t="shared" si="4"/>
        <v>0</v>
      </c>
      <c r="BP11" s="236">
        <f t="shared" si="5"/>
        <v>15331</v>
      </c>
      <c r="BQ11" s="217">
        <v>9</v>
      </c>
    </row>
    <row r="12" spans="1:69" ht="18.75">
      <c r="A12" s="46">
        <v>10</v>
      </c>
      <c r="B12" s="214" t="s">
        <v>10</v>
      </c>
      <c r="C12" s="35">
        <v>489</v>
      </c>
      <c r="D12" s="14">
        <v>505</v>
      </c>
      <c r="E12" s="14">
        <v>431</v>
      </c>
      <c r="F12" s="14">
        <v>474</v>
      </c>
      <c r="G12" s="14">
        <v>450</v>
      </c>
      <c r="H12" s="14">
        <v>420</v>
      </c>
      <c r="I12" s="14">
        <v>200</v>
      </c>
      <c r="J12" s="14">
        <v>207</v>
      </c>
      <c r="K12" s="14">
        <v>422</v>
      </c>
      <c r="L12" s="14">
        <v>208</v>
      </c>
      <c r="M12" s="14">
        <v>155</v>
      </c>
      <c r="N12" s="16">
        <v>195</v>
      </c>
      <c r="O12" s="215">
        <f t="shared" si="0"/>
        <v>4156</v>
      </c>
      <c r="P12" s="35">
        <v>366</v>
      </c>
      <c r="Q12" s="14">
        <v>359</v>
      </c>
      <c r="R12" s="14">
        <v>369</v>
      </c>
      <c r="S12" s="14">
        <v>334</v>
      </c>
      <c r="T12" s="14">
        <v>250</v>
      </c>
      <c r="U12" s="14">
        <v>230</v>
      </c>
      <c r="V12" s="14">
        <v>94</v>
      </c>
      <c r="W12" s="14">
        <v>109</v>
      </c>
      <c r="X12" s="14">
        <v>111</v>
      </c>
      <c r="Y12" s="14">
        <v>122</v>
      </c>
      <c r="Z12" s="14">
        <v>103</v>
      </c>
      <c r="AA12" s="16">
        <v>0</v>
      </c>
      <c r="AB12" s="215">
        <f t="shared" si="1"/>
        <v>2447</v>
      </c>
      <c r="AC12" s="94">
        <v>417</v>
      </c>
      <c r="AD12" s="14">
        <v>293</v>
      </c>
      <c r="AE12" s="14">
        <v>296</v>
      </c>
      <c r="AF12" s="14">
        <v>216</v>
      </c>
      <c r="AG12" s="14">
        <v>450</v>
      </c>
      <c r="AH12" s="14">
        <v>236</v>
      </c>
      <c r="AI12" s="14">
        <v>232</v>
      </c>
      <c r="AJ12" s="14">
        <v>264</v>
      </c>
      <c r="AK12" s="14">
        <v>297</v>
      </c>
      <c r="AL12" s="14">
        <v>170</v>
      </c>
      <c r="AM12" s="14">
        <v>360</v>
      </c>
      <c r="AN12" s="16">
        <v>230</v>
      </c>
      <c r="AO12" s="215">
        <f t="shared" si="2"/>
        <v>3461</v>
      </c>
      <c r="AP12" s="94">
        <v>277</v>
      </c>
      <c r="AQ12" s="14">
        <v>266</v>
      </c>
      <c r="AR12" s="14">
        <v>278</v>
      </c>
      <c r="AS12" s="14">
        <v>306</v>
      </c>
      <c r="AT12" s="14">
        <v>170</v>
      </c>
      <c r="AU12" s="14">
        <v>150</v>
      </c>
      <c r="AV12" s="14">
        <v>282</v>
      </c>
      <c r="AW12" s="14">
        <v>259</v>
      </c>
      <c r="AX12" s="16">
        <v>255</v>
      </c>
      <c r="AY12" s="16">
        <v>291</v>
      </c>
      <c r="AZ12" s="16">
        <v>200</v>
      </c>
      <c r="BA12" s="16">
        <v>140</v>
      </c>
      <c r="BB12" s="215">
        <f t="shared" si="3"/>
        <v>2874</v>
      </c>
      <c r="BC12" s="94"/>
      <c r="BD12" s="14"/>
      <c r="BE12" s="14"/>
      <c r="BF12" s="14"/>
      <c r="BG12" s="14"/>
      <c r="BH12" s="14"/>
      <c r="BI12" s="14"/>
      <c r="BJ12" s="14"/>
      <c r="BK12" s="14"/>
      <c r="BL12" s="14"/>
      <c r="BM12" s="16"/>
      <c r="BN12" s="16"/>
      <c r="BO12" s="216">
        <f t="shared" si="4"/>
        <v>0</v>
      </c>
      <c r="BP12" s="236">
        <f t="shared" si="5"/>
        <v>12938</v>
      </c>
      <c r="BQ12" s="217">
        <v>10</v>
      </c>
    </row>
    <row r="13" spans="1:69" ht="18.75">
      <c r="A13" s="46">
        <v>11</v>
      </c>
      <c r="B13" s="214" t="s">
        <v>17</v>
      </c>
      <c r="C13" s="35">
        <v>262</v>
      </c>
      <c r="D13" s="14">
        <v>256</v>
      </c>
      <c r="E13" s="14">
        <v>299</v>
      </c>
      <c r="F13" s="14">
        <v>181</v>
      </c>
      <c r="G13" s="14">
        <v>115</v>
      </c>
      <c r="H13" s="14">
        <v>173</v>
      </c>
      <c r="I13" s="14">
        <v>209</v>
      </c>
      <c r="J13" s="14">
        <v>223</v>
      </c>
      <c r="K13" s="14">
        <v>264</v>
      </c>
      <c r="L13" s="14">
        <v>232</v>
      </c>
      <c r="M13" s="14">
        <v>155</v>
      </c>
      <c r="N13" s="16">
        <v>165</v>
      </c>
      <c r="O13" s="215">
        <f t="shared" si="0"/>
        <v>2534</v>
      </c>
      <c r="P13" s="35">
        <v>230</v>
      </c>
      <c r="Q13" s="14">
        <v>330</v>
      </c>
      <c r="R13" s="14">
        <v>378</v>
      </c>
      <c r="S13" s="14">
        <v>343</v>
      </c>
      <c r="T13" s="14">
        <v>0</v>
      </c>
      <c r="U13" s="14">
        <v>0</v>
      </c>
      <c r="V13" s="14">
        <v>180</v>
      </c>
      <c r="W13" s="14">
        <v>198</v>
      </c>
      <c r="X13" s="14">
        <v>159</v>
      </c>
      <c r="Y13" s="14">
        <v>197</v>
      </c>
      <c r="Z13" s="14">
        <v>207</v>
      </c>
      <c r="AA13" s="16">
        <v>0</v>
      </c>
      <c r="AB13" s="215">
        <f t="shared" si="1"/>
        <v>2222</v>
      </c>
      <c r="AC13" s="94">
        <v>225</v>
      </c>
      <c r="AD13" s="14">
        <v>161</v>
      </c>
      <c r="AE13" s="14">
        <v>0</v>
      </c>
      <c r="AF13" s="14">
        <v>0</v>
      </c>
      <c r="AG13" s="14">
        <v>90</v>
      </c>
      <c r="AH13" s="14">
        <v>335</v>
      </c>
      <c r="AI13" s="14">
        <v>290</v>
      </c>
      <c r="AJ13" s="14">
        <v>250</v>
      </c>
      <c r="AK13" s="14">
        <v>212</v>
      </c>
      <c r="AL13" s="14">
        <v>220</v>
      </c>
      <c r="AM13" s="14">
        <v>230</v>
      </c>
      <c r="AN13" s="16">
        <v>0</v>
      </c>
      <c r="AO13" s="215">
        <f t="shared" si="2"/>
        <v>2013</v>
      </c>
      <c r="AP13" s="94">
        <v>349</v>
      </c>
      <c r="AQ13" s="14">
        <v>179</v>
      </c>
      <c r="AR13" s="14">
        <v>64</v>
      </c>
      <c r="AS13" s="14">
        <v>70</v>
      </c>
      <c r="AT13" s="14">
        <v>0</v>
      </c>
      <c r="AU13" s="14">
        <v>270</v>
      </c>
      <c r="AV13" s="14">
        <v>305</v>
      </c>
      <c r="AW13" s="14">
        <v>302</v>
      </c>
      <c r="AX13" s="16">
        <v>244</v>
      </c>
      <c r="AY13" s="16">
        <v>267</v>
      </c>
      <c r="AZ13" s="16">
        <v>310</v>
      </c>
      <c r="BA13" s="16">
        <v>150</v>
      </c>
      <c r="BB13" s="215">
        <f t="shared" si="3"/>
        <v>2510</v>
      </c>
      <c r="BC13" s="94">
        <v>268</v>
      </c>
      <c r="BD13" s="14">
        <v>236</v>
      </c>
      <c r="BE13" s="14">
        <v>336</v>
      </c>
      <c r="BF13" s="14">
        <v>264</v>
      </c>
      <c r="BG13" s="14">
        <v>330</v>
      </c>
      <c r="BH13" s="14">
        <v>292</v>
      </c>
      <c r="BI13" s="14">
        <v>312</v>
      </c>
      <c r="BJ13" s="14">
        <v>268</v>
      </c>
      <c r="BK13" s="14">
        <v>224</v>
      </c>
      <c r="BL13" s="14">
        <v>190</v>
      </c>
      <c r="BM13" s="16">
        <v>330</v>
      </c>
      <c r="BN13" s="16">
        <v>160</v>
      </c>
      <c r="BO13" s="216">
        <f t="shared" si="4"/>
        <v>3210</v>
      </c>
      <c r="BP13" s="236">
        <f t="shared" si="5"/>
        <v>12489</v>
      </c>
      <c r="BQ13" s="217">
        <v>11</v>
      </c>
    </row>
    <row r="14" spans="1:69" ht="18.75">
      <c r="A14" s="46">
        <v>12</v>
      </c>
      <c r="B14" s="214" t="s">
        <v>15</v>
      </c>
      <c r="C14" s="35">
        <v>192</v>
      </c>
      <c r="D14" s="14">
        <v>166</v>
      </c>
      <c r="E14" s="14">
        <v>189</v>
      </c>
      <c r="F14" s="14">
        <v>215</v>
      </c>
      <c r="G14" s="14">
        <v>0</v>
      </c>
      <c r="H14" s="14">
        <v>0</v>
      </c>
      <c r="I14" s="14">
        <v>539</v>
      </c>
      <c r="J14" s="14">
        <v>565</v>
      </c>
      <c r="K14" s="14">
        <v>153</v>
      </c>
      <c r="L14" s="14">
        <v>493</v>
      </c>
      <c r="M14" s="14">
        <v>360</v>
      </c>
      <c r="N14" s="16">
        <v>420</v>
      </c>
      <c r="O14" s="215">
        <f t="shared" si="0"/>
        <v>3292</v>
      </c>
      <c r="P14" s="35">
        <v>81</v>
      </c>
      <c r="Q14" s="14">
        <v>96</v>
      </c>
      <c r="R14" s="14">
        <v>102</v>
      </c>
      <c r="S14" s="14">
        <v>254</v>
      </c>
      <c r="T14" s="14">
        <v>0</v>
      </c>
      <c r="U14" s="14">
        <v>0</v>
      </c>
      <c r="V14" s="14">
        <v>140</v>
      </c>
      <c r="W14" s="14">
        <v>126</v>
      </c>
      <c r="X14" s="14">
        <v>179</v>
      </c>
      <c r="Y14" s="14">
        <v>187</v>
      </c>
      <c r="Z14" s="14">
        <v>0</v>
      </c>
      <c r="AA14" s="16">
        <v>120</v>
      </c>
      <c r="AB14" s="215">
        <f t="shared" si="1"/>
        <v>1285</v>
      </c>
      <c r="AC14" s="94">
        <v>234</v>
      </c>
      <c r="AD14" s="14">
        <v>286</v>
      </c>
      <c r="AE14" s="14">
        <v>356</v>
      </c>
      <c r="AF14" s="14">
        <v>355</v>
      </c>
      <c r="AG14" s="14">
        <v>210</v>
      </c>
      <c r="AH14" s="14">
        <v>361</v>
      </c>
      <c r="AI14" s="14">
        <v>270</v>
      </c>
      <c r="AJ14" s="14">
        <v>366</v>
      </c>
      <c r="AK14" s="14">
        <v>348</v>
      </c>
      <c r="AL14" s="14">
        <v>450</v>
      </c>
      <c r="AM14" s="14">
        <v>250</v>
      </c>
      <c r="AN14" s="16">
        <v>330</v>
      </c>
      <c r="AO14" s="215">
        <f t="shared" si="2"/>
        <v>3816</v>
      </c>
      <c r="AP14" s="94">
        <v>0</v>
      </c>
      <c r="AQ14" s="14">
        <v>0</v>
      </c>
      <c r="AR14" s="14">
        <v>338</v>
      </c>
      <c r="AS14" s="14">
        <v>280</v>
      </c>
      <c r="AT14" s="14">
        <v>450</v>
      </c>
      <c r="AU14" s="14">
        <v>0</v>
      </c>
      <c r="AV14" s="14">
        <v>0</v>
      </c>
      <c r="AW14" s="14">
        <v>0</v>
      </c>
      <c r="AX14" s="14">
        <v>285</v>
      </c>
      <c r="AY14" s="14">
        <v>344</v>
      </c>
      <c r="AZ14" s="14">
        <v>250</v>
      </c>
      <c r="BA14" s="16">
        <v>0</v>
      </c>
      <c r="BB14" s="215">
        <f t="shared" si="3"/>
        <v>1947</v>
      </c>
      <c r="BC14" s="94"/>
      <c r="BD14" s="14"/>
      <c r="BE14" s="14"/>
      <c r="BF14" s="14"/>
      <c r="BG14" s="14"/>
      <c r="BH14" s="14"/>
      <c r="BI14" s="14"/>
      <c r="BJ14" s="14"/>
      <c r="BK14" s="14"/>
      <c r="BL14" s="14"/>
      <c r="BM14" s="16"/>
      <c r="BN14" s="16"/>
      <c r="BO14" s="216">
        <f t="shared" si="4"/>
        <v>0</v>
      </c>
      <c r="BP14" s="236">
        <f t="shared" si="5"/>
        <v>10340</v>
      </c>
      <c r="BQ14" s="217">
        <v>12</v>
      </c>
    </row>
    <row r="15" spans="1:69" ht="18.75">
      <c r="A15" s="46">
        <v>13</v>
      </c>
      <c r="B15" s="214" t="s">
        <v>18</v>
      </c>
      <c r="C15" s="3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118</v>
      </c>
      <c r="M15" s="14">
        <v>0</v>
      </c>
      <c r="N15" s="16">
        <v>0</v>
      </c>
      <c r="O15" s="215">
        <f t="shared" si="0"/>
        <v>118</v>
      </c>
      <c r="P15" s="35">
        <v>219</v>
      </c>
      <c r="Q15" s="14">
        <v>208</v>
      </c>
      <c r="R15" s="14">
        <v>134</v>
      </c>
      <c r="S15" s="14">
        <v>127</v>
      </c>
      <c r="T15" s="14">
        <v>0</v>
      </c>
      <c r="U15" s="14">
        <v>52.5</v>
      </c>
      <c r="V15" s="14">
        <v>108</v>
      </c>
      <c r="W15" s="14">
        <v>106</v>
      </c>
      <c r="X15" s="14">
        <v>143</v>
      </c>
      <c r="Y15" s="14">
        <v>241</v>
      </c>
      <c r="Z15" s="14">
        <v>260</v>
      </c>
      <c r="AA15" s="16">
        <v>0</v>
      </c>
      <c r="AB15" s="215">
        <f t="shared" si="1"/>
        <v>1598.5</v>
      </c>
      <c r="AC15" s="94">
        <v>0</v>
      </c>
      <c r="AD15" s="14">
        <v>0</v>
      </c>
      <c r="AE15" s="14">
        <v>117</v>
      </c>
      <c r="AF15" s="14">
        <v>108</v>
      </c>
      <c r="AG15" s="14">
        <v>0</v>
      </c>
      <c r="AH15" s="14">
        <v>0</v>
      </c>
      <c r="AI15" s="14">
        <v>150</v>
      </c>
      <c r="AJ15" s="14">
        <v>192</v>
      </c>
      <c r="AK15" s="14">
        <v>194</v>
      </c>
      <c r="AL15" s="14">
        <v>0</v>
      </c>
      <c r="AM15" s="14">
        <v>0</v>
      </c>
      <c r="AN15" s="16">
        <v>0</v>
      </c>
      <c r="AO15" s="215">
        <f t="shared" si="2"/>
        <v>761</v>
      </c>
      <c r="AP15" s="94">
        <v>320</v>
      </c>
      <c r="AQ15" s="14">
        <v>330</v>
      </c>
      <c r="AR15" s="14">
        <v>310</v>
      </c>
      <c r="AS15" s="14">
        <v>283</v>
      </c>
      <c r="AT15" s="14">
        <v>0</v>
      </c>
      <c r="AU15" s="14">
        <v>360</v>
      </c>
      <c r="AV15" s="14">
        <v>356</v>
      </c>
      <c r="AW15" s="14">
        <v>343</v>
      </c>
      <c r="AX15" s="16">
        <v>235</v>
      </c>
      <c r="AY15" s="16">
        <v>262</v>
      </c>
      <c r="AZ15" s="16">
        <v>160</v>
      </c>
      <c r="BA15" s="16">
        <v>310</v>
      </c>
      <c r="BB15" s="215">
        <f t="shared" si="3"/>
        <v>3269</v>
      </c>
      <c r="BC15" s="94">
        <v>381</v>
      </c>
      <c r="BD15" s="14">
        <v>344</v>
      </c>
      <c r="BE15" s="14">
        <v>360</v>
      </c>
      <c r="BF15" s="14">
        <v>311</v>
      </c>
      <c r="BG15" s="14">
        <v>360</v>
      </c>
      <c r="BH15" s="14">
        <v>421</v>
      </c>
      <c r="BI15" s="14">
        <v>417</v>
      </c>
      <c r="BJ15" s="14">
        <v>392</v>
      </c>
      <c r="BK15" s="14">
        <v>329</v>
      </c>
      <c r="BL15" s="14">
        <v>390</v>
      </c>
      <c r="BM15" s="16">
        <v>160</v>
      </c>
      <c r="BN15" s="16">
        <v>270</v>
      </c>
      <c r="BO15" s="216">
        <f t="shared" si="4"/>
        <v>4135</v>
      </c>
      <c r="BP15" s="236">
        <f t="shared" si="5"/>
        <v>9881.5</v>
      </c>
      <c r="BQ15" s="217">
        <v>13</v>
      </c>
    </row>
    <row r="16" spans="1:69" ht="18.75">
      <c r="A16" s="46">
        <v>14</v>
      </c>
      <c r="B16" s="219" t="s">
        <v>8</v>
      </c>
      <c r="C16" s="35">
        <v>360</v>
      </c>
      <c r="D16" s="14">
        <v>302</v>
      </c>
      <c r="E16" s="14">
        <v>226</v>
      </c>
      <c r="F16" s="14">
        <v>187</v>
      </c>
      <c r="G16" s="14">
        <v>115</v>
      </c>
      <c r="H16" s="14">
        <v>220</v>
      </c>
      <c r="I16" s="14">
        <v>102</v>
      </c>
      <c r="J16" s="14">
        <v>101</v>
      </c>
      <c r="K16" s="14">
        <v>92</v>
      </c>
      <c r="L16" s="14">
        <v>0</v>
      </c>
      <c r="M16" s="14">
        <v>0</v>
      </c>
      <c r="N16" s="16">
        <v>97.5</v>
      </c>
      <c r="O16" s="215">
        <f t="shared" si="0"/>
        <v>1802.5</v>
      </c>
      <c r="P16" s="35">
        <v>77</v>
      </c>
      <c r="Q16" s="14">
        <v>92</v>
      </c>
      <c r="R16" s="14">
        <v>179</v>
      </c>
      <c r="S16" s="14">
        <v>91</v>
      </c>
      <c r="T16" s="14">
        <v>0</v>
      </c>
      <c r="U16" s="14">
        <v>72.5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6">
        <v>0</v>
      </c>
      <c r="AB16" s="215">
        <f t="shared" si="1"/>
        <v>511.5</v>
      </c>
      <c r="AC16" s="94">
        <v>317</v>
      </c>
      <c r="AD16" s="14">
        <v>279</v>
      </c>
      <c r="AE16" s="14">
        <v>293</v>
      </c>
      <c r="AF16" s="14">
        <v>321</v>
      </c>
      <c r="AG16" s="14">
        <v>270</v>
      </c>
      <c r="AH16" s="14">
        <v>164</v>
      </c>
      <c r="AI16" s="14">
        <v>130</v>
      </c>
      <c r="AJ16" s="14">
        <v>103</v>
      </c>
      <c r="AK16" s="14">
        <v>117</v>
      </c>
      <c r="AL16" s="14">
        <v>106</v>
      </c>
      <c r="AM16" s="14">
        <v>230</v>
      </c>
      <c r="AN16" s="16">
        <v>170</v>
      </c>
      <c r="AO16" s="215">
        <f t="shared" si="2"/>
        <v>2500</v>
      </c>
      <c r="AP16" s="94">
        <v>318</v>
      </c>
      <c r="AQ16" s="14">
        <v>402</v>
      </c>
      <c r="AR16" s="14">
        <v>297</v>
      </c>
      <c r="AS16" s="14">
        <v>306</v>
      </c>
      <c r="AT16" s="14">
        <v>220</v>
      </c>
      <c r="AU16" s="14">
        <v>450</v>
      </c>
      <c r="AV16" s="14">
        <v>312</v>
      </c>
      <c r="AW16" s="14">
        <v>344</v>
      </c>
      <c r="AX16" s="16">
        <v>288</v>
      </c>
      <c r="AY16" s="16">
        <v>326</v>
      </c>
      <c r="AZ16" s="16">
        <v>290</v>
      </c>
      <c r="BA16" s="16">
        <v>420</v>
      </c>
      <c r="BB16" s="215">
        <f t="shared" si="3"/>
        <v>3973</v>
      </c>
      <c r="BC16" s="94">
        <v>0</v>
      </c>
      <c r="BD16" s="14">
        <v>74</v>
      </c>
      <c r="BE16" s="14">
        <v>84</v>
      </c>
      <c r="BF16" s="14">
        <v>0</v>
      </c>
      <c r="BG16" s="14">
        <v>0</v>
      </c>
      <c r="BH16" s="14">
        <v>0</v>
      </c>
      <c r="BI16" s="14">
        <v>96</v>
      </c>
      <c r="BJ16" s="14">
        <v>108</v>
      </c>
      <c r="BK16" s="14">
        <v>0</v>
      </c>
      <c r="BL16" s="14">
        <v>0</v>
      </c>
      <c r="BM16" s="16">
        <v>0</v>
      </c>
      <c r="BN16" s="16">
        <v>0</v>
      </c>
      <c r="BO16" s="216">
        <f t="shared" si="4"/>
        <v>362</v>
      </c>
      <c r="BP16" s="236">
        <f t="shared" si="5"/>
        <v>9149</v>
      </c>
      <c r="BQ16" s="217">
        <v>14</v>
      </c>
    </row>
    <row r="17" spans="1:69" ht="18.75">
      <c r="A17" s="46">
        <v>15</v>
      </c>
      <c r="B17" s="221" t="s">
        <v>19</v>
      </c>
      <c r="C17" s="35">
        <v>71.5</v>
      </c>
      <c r="D17" s="14">
        <v>44</v>
      </c>
      <c r="E17" s="14">
        <v>64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94</v>
      </c>
      <c r="L17" s="14">
        <v>0</v>
      </c>
      <c r="M17" s="14">
        <v>0</v>
      </c>
      <c r="N17" s="16">
        <v>0</v>
      </c>
      <c r="O17" s="215">
        <f t="shared" si="0"/>
        <v>273.5</v>
      </c>
      <c r="P17" s="35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233</v>
      </c>
      <c r="W17" s="14">
        <v>241</v>
      </c>
      <c r="X17" s="14">
        <v>230</v>
      </c>
      <c r="Y17" s="14">
        <v>191</v>
      </c>
      <c r="Z17" s="14">
        <v>133</v>
      </c>
      <c r="AA17" s="16">
        <v>260</v>
      </c>
      <c r="AB17" s="215">
        <f t="shared" si="1"/>
        <v>1288</v>
      </c>
      <c r="AC17" s="56">
        <v>247</v>
      </c>
      <c r="AD17" s="32">
        <v>192</v>
      </c>
      <c r="AE17" s="32">
        <v>224</v>
      </c>
      <c r="AF17" s="32">
        <v>243</v>
      </c>
      <c r="AG17" s="32">
        <v>310</v>
      </c>
      <c r="AH17" s="32">
        <v>209</v>
      </c>
      <c r="AI17" s="32">
        <v>240</v>
      </c>
      <c r="AJ17" s="32">
        <v>255</v>
      </c>
      <c r="AK17" s="32">
        <v>316</v>
      </c>
      <c r="AL17" s="32">
        <v>206</v>
      </c>
      <c r="AM17" s="32">
        <v>190</v>
      </c>
      <c r="AN17" s="127">
        <v>390</v>
      </c>
      <c r="AO17" s="215">
        <f t="shared" si="2"/>
        <v>3022</v>
      </c>
      <c r="AP17" s="233">
        <v>217</v>
      </c>
      <c r="AQ17" s="14">
        <v>310</v>
      </c>
      <c r="AR17" s="14">
        <v>264</v>
      </c>
      <c r="AS17" s="14">
        <v>197</v>
      </c>
      <c r="AT17" s="14">
        <v>140</v>
      </c>
      <c r="AU17" s="14">
        <v>100</v>
      </c>
      <c r="AV17" s="14">
        <v>225</v>
      </c>
      <c r="AW17" s="14">
        <v>219</v>
      </c>
      <c r="AX17" s="16">
        <v>148</v>
      </c>
      <c r="AY17" s="16">
        <v>132</v>
      </c>
      <c r="AZ17" s="16">
        <v>100</v>
      </c>
      <c r="BA17" s="16">
        <v>170</v>
      </c>
      <c r="BB17" s="215">
        <f t="shared" si="3"/>
        <v>2222</v>
      </c>
      <c r="BC17" s="94">
        <v>0</v>
      </c>
      <c r="BD17" s="14">
        <v>181</v>
      </c>
      <c r="BE17" s="14">
        <v>183</v>
      </c>
      <c r="BF17" s="14">
        <v>0</v>
      </c>
      <c r="BG17" s="14">
        <v>160</v>
      </c>
      <c r="BH17" s="14">
        <v>0</v>
      </c>
      <c r="BI17" s="14">
        <v>147</v>
      </c>
      <c r="BJ17" s="14">
        <v>143</v>
      </c>
      <c r="BK17" s="14">
        <v>0</v>
      </c>
      <c r="BL17" s="14">
        <v>0</v>
      </c>
      <c r="BM17" s="16">
        <v>0</v>
      </c>
      <c r="BN17" s="16">
        <v>0</v>
      </c>
      <c r="BO17" s="216">
        <f t="shared" si="4"/>
        <v>814</v>
      </c>
      <c r="BP17" s="236">
        <f t="shared" si="5"/>
        <v>7619.5</v>
      </c>
      <c r="BQ17" s="217">
        <v>15</v>
      </c>
    </row>
    <row r="18" spans="1:69" ht="18.75">
      <c r="A18" s="46">
        <v>16</v>
      </c>
      <c r="B18" s="214" t="s">
        <v>12</v>
      </c>
      <c r="C18" s="35">
        <v>80</v>
      </c>
      <c r="D18" s="14">
        <v>93</v>
      </c>
      <c r="E18" s="14">
        <v>160</v>
      </c>
      <c r="F18" s="14">
        <v>92</v>
      </c>
      <c r="G18" s="14">
        <v>0</v>
      </c>
      <c r="H18" s="14">
        <v>0</v>
      </c>
      <c r="I18" s="14">
        <v>100</v>
      </c>
      <c r="J18" s="14">
        <v>0</v>
      </c>
      <c r="K18" s="14">
        <v>103</v>
      </c>
      <c r="L18" s="14">
        <v>122</v>
      </c>
      <c r="M18" s="14">
        <v>0</v>
      </c>
      <c r="N18" s="16">
        <v>0</v>
      </c>
      <c r="O18" s="215">
        <f t="shared" si="0"/>
        <v>750</v>
      </c>
      <c r="P18" s="35">
        <v>248</v>
      </c>
      <c r="Q18" s="14">
        <v>195</v>
      </c>
      <c r="R18" s="14">
        <v>324</v>
      </c>
      <c r="S18" s="14">
        <v>313</v>
      </c>
      <c r="T18" s="14">
        <v>220</v>
      </c>
      <c r="U18" s="14">
        <v>165</v>
      </c>
      <c r="V18" s="14">
        <v>464</v>
      </c>
      <c r="W18" s="14">
        <v>436</v>
      </c>
      <c r="X18" s="14">
        <v>429</v>
      </c>
      <c r="Y18" s="14">
        <v>443</v>
      </c>
      <c r="Z18" s="14">
        <v>210</v>
      </c>
      <c r="AA18" s="16">
        <v>220</v>
      </c>
      <c r="AB18" s="215">
        <f t="shared" si="1"/>
        <v>3667</v>
      </c>
      <c r="AC18" s="94">
        <v>179</v>
      </c>
      <c r="AD18" s="14">
        <v>229</v>
      </c>
      <c r="AE18" s="14">
        <v>264</v>
      </c>
      <c r="AF18" s="14">
        <v>206</v>
      </c>
      <c r="AG18" s="14">
        <v>140</v>
      </c>
      <c r="AH18" s="14">
        <v>126</v>
      </c>
      <c r="AI18" s="14">
        <v>102</v>
      </c>
      <c r="AJ18" s="14">
        <v>263</v>
      </c>
      <c r="AK18" s="14">
        <v>270</v>
      </c>
      <c r="AL18" s="14">
        <v>90</v>
      </c>
      <c r="AM18" s="14">
        <v>110</v>
      </c>
      <c r="AN18" s="16">
        <v>250</v>
      </c>
      <c r="AO18" s="215">
        <f t="shared" si="2"/>
        <v>2229</v>
      </c>
      <c r="AP18" s="94">
        <v>0</v>
      </c>
      <c r="AQ18" s="14">
        <v>0</v>
      </c>
      <c r="AR18" s="14">
        <v>284</v>
      </c>
      <c r="AS18" s="14">
        <v>295</v>
      </c>
      <c r="AT18" s="14">
        <v>230</v>
      </c>
      <c r="AU18" s="14">
        <v>0</v>
      </c>
      <c r="AV18" s="14">
        <v>0</v>
      </c>
      <c r="AW18" s="14">
        <v>0</v>
      </c>
      <c r="AX18" s="16">
        <v>37</v>
      </c>
      <c r="AY18" s="16">
        <v>57</v>
      </c>
      <c r="AZ18" s="16">
        <v>0</v>
      </c>
      <c r="BA18" s="16">
        <v>0</v>
      </c>
      <c r="BB18" s="215">
        <f t="shared" si="3"/>
        <v>903</v>
      </c>
      <c r="BC18" s="94"/>
      <c r="BD18" s="14"/>
      <c r="BE18" s="14"/>
      <c r="BF18" s="14"/>
      <c r="BG18" s="14"/>
      <c r="BH18" s="14"/>
      <c r="BI18" s="14"/>
      <c r="BJ18" s="14"/>
      <c r="BK18" s="14"/>
      <c r="BL18" s="14"/>
      <c r="BM18" s="16"/>
      <c r="BN18" s="16"/>
      <c r="BO18" s="216">
        <f t="shared" si="4"/>
        <v>0</v>
      </c>
      <c r="BP18" s="236">
        <f t="shared" si="5"/>
        <v>7549</v>
      </c>
      <c r="BQ18" s="217">
        <v>16</v>
      </c>
    </row>
    <row r="19" spans="1:69" ht="18.75">
      <c r="A19" s="46">
        <v>17</v>
      </c>
      <c r="B19" s="214" t="s">
        <v>3</v>
      </c>
      <c r="C19" s="35">
        <v>39</v>
      </c>
      <c r="D19" s="14">
        <v>51</v>
      </c>
      <c r="E19" s="14">
        <v>50.5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6">
        <v>0</v>
      </c>
      <c r="O19" s="215">
        <f t="shared" si="0"/>
        <v>140.5</v>
      </c>
      <c r="P19" s="35">
        <v>72</v>
      </c>
      <c r="Q19" s="14">
        <v>73</v>
      </c>
      <c r="R19" s="14">
        <v>0</v>
      </c>
      <c r="S19" s="14">
        <v>145</v>
      </c>
      <c r="T19" s="14">
        <v>0</v>
      </c>
      <c r="U19" s="14">
        <v>0</v>
      </c>
      <c r="V19" s="14">
        <v>109</v>
      </c>
      <c r="W19" s="14">
        <v>95</v>
      </c>
      <c r="X19" s="14">
        <v>40</v>
      </c>
      <c r="Y19" s="14">
        <v>0</v>
      </c>
      <c r="Z19" s="14">
        <v>0</v>
      </c>
      <c r="AA19" s="16">
        <v>0</v>
      </c>
      <c r="AB19" s="215">
        <f t="shared" si="1"/>
        <v>534</v>
      </c>
      <c r="AC19" s="56">
        <v>243</v>
      </c>
      <c r="AD19" s="32">
        <v>373</v>
      </c>
      <c r="AE19" s="32">
        <v>189</v>
      </c>
      <c r="AF19" s="32">
        <v>204</v>
      </c>
      <c r="AG19" s="32">
        <v>180</v>
      </c>
      <c r="AH19" s="32">
        <v>298</v>
      </c>
      <c r="AI19" s="32">
        <v>268</v>
      </c>
      <c r="AJ19" s="32">
        <v>296</v>
      </c>
      <c r="AK19" s="32">
        <v>341</v>
      </c>
      <c r="AL19" s="32">
        <v>190</v>
      </c>
      <c r="AM19" s="32">
        <v>450</v>
      </c>
      <c r="AN19" s="127">
        <v>360</v>
      </c>
      <c r="AO19" s="215">
        <f t="shared" si="2"/>
        <v>3392</v>
      </c>
      <c r="AP19" s="233">
        <v>217</v>
      </c>
      <c r="AQ19" s="14">
        <v>95</v>
      </c>
      <c r="AR19" s="14">
        <v>187</v>
      </c>
      <c r="AS19" s="14">
        <v>308</v>
      </c>
      <c r="AT19" s="14">
        <v>420</v>
      </c>
      <c r="AU19" s="14">
        <v>0</v>
      </c>
      <c r="AV19" s="14">
        <v>380</v>
      </c>
      <c r="AW19" s="14">
        <v>382</v>
      </c>
      <c r="AX19" s="16">
        <v>371</v>
      </c>
      <c r="AY19" s="16">
        <v>390</v>
      </c>
      <c r="AZ19" s="16">
        <v>360</v>
      </c>
      <c r="BA19" s="16">
        <v>330</v>
      </c>
      <c r="BB19" s="215">
        <f t="shared" si="3"/>
        <v>3440</v>
      </c>
      <c r="BC19" s="94"/>
      <c r="BD19" s="14"/>
      <c r="BE19" s="14"/>
      <c r="BF19" s="14"/>
      <c r="BG19" s="14"/>
      <c r="BH19" s="14"/>
      <c r="BI19" s="14"/>
      <c r="BJ19" s="14"/>
      <c r="BK19" s="14"/>
      <c r="BL19" s="14"/>
      <c r="BM19" s="16"/>
      <c r="BN19" s="16"/>
      <c r="BO19" s="216">
        <f t="shared" si="4"/>
        <v>0</v>
      </c>
      <c r="BP19" s="236">
        <f t="shared" si="5"/>
        <v>7506.5</v>
      </c>
      <c r="BQ19" s="217">
        <v>17</v>
      </c>
    </row>
    <row r="20" spans="1:69" ht="18.75">
      <c r="A20" s="46">
        <v>18</v>
      </c>
      <c r="B20" s="220" t="s">
        <v>50</v>
      </c>
      <c r="C20" s="3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215">
        <f t="shared" si="0"/>
        <v>0</v>
      </c>
      <c r="P20" s="35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6"/>
      <c r="AB20" s="215">
        <f t="shared" si="1"/>
        <v>0</v>
      </c>
      <c r="AC20" s="94">
        <v>259</v>
      </c>
      <c r="AD20" s="14">
        <v>128</v>
      </c>
      <c r="AE20" s="14">
        <v>0</v>
      </c>
      <c r="AF20" s="14">
        <v>0</v>
      </c>
      <c r="AG20" s="14">
        <v>170</v>
      </c>
      <c r="AH20" s="14">
        <v>192</v>
      </c>
      <c r="AI20" s="14">
        <v>170</v>
      </c>
      <c r="AJ20" s="14">
        <v>0</v>
      </c>
      <c r="AK20" s="14">
        <v>102</v>
      </c>
      <c r="AL20" s="14">
        <v>53</v>
      </c>
      <c r="AM20" s="14">
        <v>0</v>
      </c>
      <c r="AN20" s="16">
        <v>0</v>
      </c>
      <c r="AO20" s="215">
        <f t="shared" si="2"/>
        <v>1074</v>
      </c>
      <c r="AP20" s="94">
        <v>224</v>
      </c>
      <c r="AQ20" s="14">
        <v>248</v>
      </c>
      <c r="AR20" s="14">
        <v>67</v>
      </c>
      <c r="AS20" s="14">
        <v>64</v>
      </c>
      <c r="AT20" s="14">
        <v>0</v>
      </c>
      <c r="AU20" s="14">
        <v>130</v>
      </c>
      <c r="AV20" s="14">
        <v>217</v>
      </c>
      <c r="AW20" s="14">
        <v>247</v>
      </c>
      <c r="AX20" s="16">
        <v>198</v>
      </c>
      <c r="AY20" s="16">
        <v>159</v>
      </c>
      <c r="AZ20" s="16">
        <v>0</v>
      </c>
      <c r="BA20" s="16">
        <v>120</v>
      </c>
      <c r="BB20" s="215">
        <f t="shared" si="3"/>
        <v>1674</v>
      </c>
      <c r="BC20" s="94">
        <v>338</v>
      </c>
      <c r="BD20" s="14">
        <v>317</v>
      </c>
      <c r="BE20" s="14">
        <v>372</v>
      </c>
      <c r="BF20" s="14">
        <v>391</v>
      </c>
      <c r="BG20" s="14">
        <v>450</v>
      </c>
      <c r="BH20" s="14">
        <v>321</v>
      </c>
      <c r="BI20" s="14">
        <v>309</v>
      </c>
      <c r="BJ20" s="14">
        <v>334</v>
      </c>
      <c r="BK20" s="14">
        <v>379</v>
      </c>
      <c r="BL20" s="14">
        <v>330</v>
      </c>
      <c r="BM20" s="16">
        <v>290</v>
      </c>
      <c r="BN20" s="16">
        <v>330</v>
      </c>
      <c r="BO20" s="216">
        <f t="shared" si="4"/>
        <v>4161</v>
      </c>
      <c r="BP20" s="236">
        <f t="shared" si="5"/>
        <v>6909</v>
      </c>
      <c r="BQ20" s="217">
        <v>18</v>
      </c>
    </row>
    <row r="21" spans="1:69" ht="18.75">
      <c r="A21" s="46">
        <v>19</v>
      </c>
      <c r="B21" s="220" t="s">
        <v>7</v>
      </c>
      <c r="C21" s="35">
        <v>221</v>
      </c>
      <c r="D21" s="14">
        <v>236</v>
      </c>
      <c r="E21" s="14">
        <v>468</v>
      </c>
      <c r="F21" s="14">
        <v>430</v>
      </c>
      <c r="G21" s="14">
        <v>250</v>
      </c>
      <c r="H21" s="14">
        <v>0</v>
      </c>
      <c r="I21" s="14">
        <v>374</v>
      </c>
      <c r="J21" s="14">
        <v>157</v>
      </c>
      <c r="K21" s="14">
        <v>298</v>
      </c>
      <c r="L21" s="14">
        <v>406</v>
      </c>
      <c r="M21" s="14">
        <v>250</v>
      </c>
      <c r="N21" s="16">
        <v>0</v>
      </c>
      <c r="O21" s="215">
        <f t="shared" si="0"/>
        <v>3090</v>
      </c>
      <c r="P21" s="35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97</v>
      </c>
      <c r="W21" s="14">
        <v>212</v>
      </c>
      <c r="X21" s="14">
        <v>114</v>
      </c>
      <c r="Y21" s="14">
        <v>112</v>
      </c>
      <c r="Z21" s="14">
        <v>0</v>
      </c>
      <c r="AA21" s="16">
        <v>240</v>
      </c>
      <c r="AB21" s="215">
        <f t="shared" si="1"/>
        <v>775</v>
      </c>
      <c r="AC21" s="94">
        <v>243</v>
      </c>
      <c r="AD21" s="14">
        <v>166</v>
      </c>
      <c r="AE21" s="14">
        <v>217</v>
      </c>
      <c r="AF21" s="14">
        <v>312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6">
        <v>0</v>
      </c>
      <c r="AO21" s="215">
        <f t="shared" si="2"/>
        <v>938</v>
      </c>
      <c r="AP21" s="94">
        <v>228</v>
      </c>
      <c r="AQ21" s="14">
        <v>253</v>
      </c>
      <c r="AR21" s="14">
        <v>252</v>
      </c>
      <c r="AS21" s="14">
        <v>0</v>
      </c>
      <c r="AT21" s="14">
        <v>0</v>
      </c>
      <c r="AU21" s="14">
        <v>230</v>
      </c>
      <c r="AV21" s="14">
        <v>217</v>
      </c>
      <c r="AW21" s="14">
        <v>247</v>
      </c>
      <c r="AX21" s="16">
        <v>191</v>
      </c>
      <c r="AY21" s="16">
        <v>0</v>
      </c>
      <c r="AZ21" s="16">
        <v>0</v>
      </c>
      <c r="BA21" s="16">
        <v>180</v>
      </c>
      <c r="BB21" s="215">
        <f t="shared" si="3"/>
        <v>1798</v>
      </c>
      <c r="BC21" s="94"/>
      <c r="BD21" s="14"/>
      <c r="BE21" s="14"/>
      <c r="BF21" s="14"/>
      <c r="BG21" s="14"/>
      <c r="BH21" s="14"/>
      <c r="BI21" s="14"/>
      <c r="BJ21" s="14"/>
      <c r="BK21" s="14"/>
      <c r="BL21" s="14"/>
      <c r="BM21" s="16"/>
      <c r="BN21" s="16"/>
      <c r="BO21" s="216">
        <f t="shared" si="4"/>
        <v>0</v>
      </c>
      <c r="BP21" s="236">
        <f t="shared" si="5"/>
        <v>6601</v>
      </c>
      <c r="BQ21" s="217">
        <v>19</v>
      </c>
    </row>
    <row r="22" spans="1:69" ht="18.75">
      <c r="A22" s="46">
        <v>20</v>
      </c>
      <c r="B22" s="214" t="s">
        <v>9</v>
      </c>
      <c r="C22" s="3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52.5</v>
      </c>
      <c r="K22" s="14">
        <v>61</v>
      </c>
      <c r="L22" s="14">
        <v>54</v>
      </c>
      <c r="M22" s="14">
        <v>0</v>
      </c>
      <c r="N22" s="16">
        <v>0</v>
      </c>
      <c r="O22" s="215">
        <f t="shared" si="0"/>
        <v>167.5</v>
      </c>
      <c r="P22" s="35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6"/>
      <c r="AB22" s="215">
        <f t="shared" si="1"/>
        <v>0</v>
      </c>
      <c r="AC22" s="94">
        <v>101</v>
      </c>
      <c r="AD22" s="14">
        <v>67</v>
      </c>
      <c r="AE22" s="14">
        <v>0</v>
      </c>
      <c r="AF22" s="14">
        <v>0</v>
      </c>
      <c r="AG22" s="14">
        <v>0</v>
      </c>
      <c r="AH22" s="14">
        <v>69</v>
      </c>
      <c r="AI22" s="14">
        <v>70</v>
      </c>
      <c r="AJ22" s="14">
        <v>0</v>
      </c>
      <c r="AK22" s="14">
        <v>0</v>
      </c>
      <c r="AL22" s="14">
        <v>0</v>
      </c>
      <c r="AM22" s="14">
        <v>0</v>
      </c>
      <c r="AN22" s="16">
        <v>0</v>
      </c>
      <c r="AO22" s="215">
        <f t="shared" si="2"/>
        <v>307</v>
      </c>
      <c r="AP22" s="94">
        <v>245</v>
      </c>
      <c r="AQ22" s="14">
        <v>191</v>
      </c>
      <c r="AR22" s="14">
        <v>149</v>
      </c>
      <c r="AS22" s="14">
        <v>86</v>
      </c>
      <c r="AT22" s="14">
        <v>0</v>
      </c>
      <c r="AU22" s="14">
        <v>190</v>
      </c>
      <c r="AV22" s="14">
        <v>291</v>
      </c>
      <c r="AW22" s="14">
        <v>255</v>
      </c>
      <c r="AX22" s="16">
        <v>192</v>
      </c>
      <c r="AY22" s="16">
        <v>134</v>
      </c>
      <c r="AZ22" s="16">
        <v>60</v>
      </c>
      <c r="BA22" s="16">
        <v>200</v>
      </c>
      <c r="BB22" s="215">
        <f t="shared" si="3"/>
        <v>1993</v>
      </c>
      <c r="BC22" s="94">
        <v>275</v>
      </c>
      <c r="BD22" s="14">
        <v>307</v>
      </c>
      <c r="BE22" s="14">
        <v>297</v>
      </c>
      <c r="BF22" s="14">
        <v>295</v>
      </c>
      <c r="BG22" s="14">
        <v>270</v>
      </c>
      <c r="BH22" s="14">
        <v>235</v>
      </c>
      <c r="BI22" s="14">
        <v>309</v>
      </c>
      <c r="BJ22" s="14">
        <v>300</v>
      </c>
      <c r="BK22" s="14">
        <v>221</v>
      </c>
      <c r="BL22" s="14">
        <v>310</v>
      </c>
      <c r="BM22" s="16">
        <v>140</v>
      </c>
      <c r="BN22" s="16">
        <v>220</v>
      </c>
      <c r="BO22" s="216">
        <f t="shared" si="4"/>
        <v>3179</v>
      </c>
      <c r="BP22" s="236">
        <f t="shared" si="5"/>
        <v>5646.5</v>
      </c>
      <c r="BQ22" s="217">
        <v>20</v>
      </c>
    </row>
    <row r="23" spans="1:69" ht="18.75">
      <c r="A23" s="46">
        <v>21</v>
      </c>
      <c r="B23" s="220" t="s">
        <v>52</v>
      </c>
      <c r="C23" s="3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6"/>
      <c r="O23" s="215">
        <f t="shared" si="0"/>
        <v>0</v>
      </c>
      <c r="P23" s="3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6"/>
      <c r="AB23" s="215">
        <f t="shared" si="1"/>
        <v>0</v>
      </c>
      <c r="AC23" s="94">
        <v>59</v>
      </c>
      <c r="AD23" s="14">
        <v>58</v>
      </c>
      <c r="AE23" s="14">
        <v>0</v>
      </c>
      <c r="AF23" s="14">
        <v>0</v>
      </c>
      <c r="AG23" s="14">
        <v>0</v>
      </c>
      <c r="AH23" s="14">
        <v>111</v>
      </c>
      <c r="AI23" s="14">
        <v>130</v>
      </c>
      <c r="AJ23" s="14">
        <v>69</v>
      </c>
      <c r="AK23" s="14">
        <v>76</v>
      </c>
      <c r="AL23" s="14">
        <v>0</v>
      </c>
      <c r="AM23" s="14">
        <v>0</v>
      </c>
      <c r="AN23" s="16">
        <v>0</v>
      </c>
      <c r="AO23" s="215">
        <f t="shared" si="2"/>
        <v>503</v>
      </c>
      <c r="AP23" s="94">
        <v>284</v>
      </c>
      <c r="AQ23" s="14">
        <v>232</v>
      </c>
      <c r="AR23" s="14">
        <v>234</v>
      </c>
      <c r="AS23" s="14">
        <v>108</v>
      </c>
      <c r="AT23" s="14">
        <v>0</v>
      </c>
      <c r="AU23" s="14">
        <v>140</v>
      </c>
      <c r="AV23" s="14">
        <v>190</v>
      </c>
      <c r="AW23" s="14">
        <v>253</v>
      </c>
      <c r="AX23" s="16">
        <v>0</v>
      </c>
      <c r="AY23" s="16">
        <v>0</v>
      </c>
      <c r="AZ23" s="16">
        <v>0</v>
      </c>
      <c r="BA23" s="16">
        <v>130</v>
      </c>
      <c r="BB23" s="215">
        <f t="shared" si="3"/>
        <v>1571</v>
      </c>
      <c r="BC23" s="94">
        <v>246</v>
      </c>
      <c r="BD23" s="14">
        <v>321</v>
      </c>
      <c r="BE23" s="14">
        <v>357</v>
      </c>
      <c r="BF23" s="14">
        <v>260</v>
      </c>
      <c r="BG23" s="14">
        <v>230</v>
      </c>
      <c r="BH23" s="14">
        <v>270</v>
      </c>
      <c r="BI23" s="14">
        <v>281</v>
      </c>
      <c r="BJ23" s="14">
        <v>272</v>
      </c>
      <c r="BK23" s="14">
        <v>231</v>
      </c>
      <c r="BL23" s="14">
        <v>170</v>
      </c>
      <c r="BM23" s="16">
        <v>110</v>
      </c>
      <c r="BN23" s="16">
        <v>210</v>
      </c>
      <c r="BO23" s="216">
        <f t="shared" si="4"/>
        <v>2958</v>
      </c>
      <c r="BP23" s="236">
        <f t="shared" si="5"/>
        <v>5032</v>
      </c>
      <c r="BQ23" s="217">
        <v>21</v>
      </c>
    </row>
    <row r="24" spans="1:69" ht="18.75">
      <c r="A24" s="46">
        <v>22</v>
      </c>
      <c r="B24" s="223" t="s">
        <v>31</v>
      </c>
      <c r="C24" s="3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215">
        <f t="shared" si="0"/>
        <v>0</v>
      </c>
      <c r="P24" s="35">
        <v>0</v>
      </c>
      <c r="Q24" s="14">
        <v>0</v>
      </c>
      <c r="R24" s="14">
        <v>0</v>
      </c>
      <c r="S24" s="14">
        <v>149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6">
        <v>0</v>
      </c>
      <c r="AB24" s="215">
        <f t="shared" si="1"/>
        <v>149</v>
      </c>
      <c r="AC24" s="94">
        <v>210</v>
      </c>
      <c r="AD24" s="14">
        <v>205</v>
      </c>
      <c r="AE24" s="14">
        <v>226</v>
      </c>
      <c r="AF24" s="14">
        <v>240</v>
      </c>
      <c r="AG24" s="14">
        <v>0</v>
      </c>
      <c r="AH24" s="14">
        <v>116</v>
      </c>
      <c r="AI24" s="14">
        <v>124</v>
      </c>
      <c r="AJ24" s="14">
        <v>103</v>
      </c>
      <c r="AK24" s="14">
        <v>115</v>
      </c>
      <c r="AL24" s="14">
        <v>0</v>
      </c>
      <c r="AM24" s="14">
        <v>310</v>
      </c>
      <c r="AN24" s="16">
        <v>0</v>
      </c>
      <c r="AO24" s="215">
        <f t="shared" si="2"/>
        <v>1649</v>
      </c>
      <c r="AP24" s="94">
        <v>294</v>
      </c>
      <c r="AQ24" s="14">
        <v>275</v>
      </c>
      <c r="AR24" s="14">
        <v>149</v>
      </c>
      <c r="AS24" s="14">
        <v>185</v>
      </c>
      <c r="AT24" s="14">
        <v>193</v>
      </c>
      <c r="AU24" s="14">
        <v>310</v>
      </c>
      <c r="AV24" s="14">
        <v>130</v>
      </c>
      <c r="AW24" s="14">
        <v>115</v>
      </c>
      <c r="AX24" s="16">
        <v>0</v>
      </c>
      <c r="AY24" s="16">
        <v>0</v>
      </c>
      <c r="AZ24" s="16">
        <v>0</v>
      </c>
      <c r="BA24" s="16">
        <v>0</v>
      </c>
      <c r="BB24" s="215">
        <f t="shared" si="3"/>
        <v>1651</v>
      </c>
      <c r="BC24" s="94">
        <v>230</v>
      </c>
      <c r="BD24" s="14">
        <v>251</v>
      </c>
      <c r="BE24" s="14">
        <v>269</v>
      </c>
      <c r="BF24" s="14">
        <v>146</v>
      </c>
      <c r="BG24" s="14">
        <v>200</v>
      </c>
      <c r="BH24" s="14">
        <v>67</v>
      </c>
      <c r="BI24" s="14">
        <v>0</v>
      </c>
      <c r="BJ24" s="14">
        <v>0</v>
      </c>
      <c r="BK24" s="14">
        <v>54</v>
      </c>
      <c r="BL24" s="14">
        <v>0</v>
      </c>
      <c r="BM24" s="16">
        <v>220</v>
      </c>
      <c r="BN24" s="16">
        <v>0</v>
      </c>
      <c r="BO24" s="216">
        <f t="shared" si="4"/>
        <v>1437</v>
      </c>
      <c r="BP24" s="236">
        <f t="shared" si="5"/>
        <v>4886</v>
      </c>
      <c r="BQ24" s="217">
        <v>22</v>
      </c>
    </row>
    <row r="25" spans="1:69" ht="18.75">
      <c r="A25" s="46">
        <v>23</v>
      </c>
      <c r="B25" s="220" t="s">
        <v>70</v>
      </c>
      <c r="C25" s="35">
        <v>0</v>
      </c>
      <c r="D25" s="14">
        <v>0</v>
      </c>
      <c r="E25" s="14">
        <v>0</v>
      </c>
      <c r="F25" s="14">
        <v>74</v>
      </c>
      <c r="G25" s="14">
        <v>0</v>
      </c>
      <c r="H25" s="14">
        <v>0</v>
      </c>
      <c r="I25" s="14">
        <v>130</v>
      </c>
      <c r="J25" s="14">
        <v>122</v>
      </c>
      <c r="K25" s="14">
        <v>0</v>
      </c>
      <c r="L25" s="14">
        <v>0</v>
      </c>
      <c r="M25" s="14">
        <v>0</v>
      </c>
      <c r="N25" s="16">
        <v>97.5</v>
      </c>
      <c r="O25" s="215">
        <f t="shared" si="0"/>
        <v>423.5</v>
      </c>
      <c r="P25" s="35">
        <v>312</v>
      </c>
      <c r="Q25" s="14">
        <v>285</v>
      </c>
      <c r="R25" s="14">
        <v>0</v>
      </c>
      <c r="S25" s="14">
        <v>415</v>
      </c>
      <c r="T25" s="14">
        <v>290</v>
      </c>
      <c r="U25" s="14">
        <v>218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6">
        <v>0</v>
      </c>
      <c r="AB25" s="215">
        <f t="shared" si="1"/>
        <v>1520</v>
      </c>
      <c r="AC25" s="94">
        <v>0</v>
      </c>
      <c r="AD25" s="14">
        <v>0</v>
      </c>
      <c r="AE25" s="14">
        <v>136</v>
      </c>
      <c r="AF25" s="14">
        <v>183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6">
        <v>0</v>
      </c>
      <c r="AO25" s="215">
        <f t="shared" si="2"/>
        <v>319</v>
      </c>
      <c r="AP25" s="94">
        <v>0</v>
      </c>
      <c r="AQ25" s="14">
        <v>0</v>
      </c>
      <c r="AR25" s="14">
        <v>179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6">
        <v>0</v>
      </c>
      <c r="AY25" s="16">
        <v>0</v>
      </c>
      <c r="AZ25" s="16">
        <v>0</v>
      </c>
      <c r="BA25" s="16">
        <v>0</v>
      </c>
      <c r="BB25" s="215">
        <f t="shared" si="3"/>
        <v>179</v>
      </c>
      <c r="BC25" s="94">
        <v>234</v>
      </c>
      <c r="BD25" s="14">
        <v>337</v>
      </c>
      <c r="BE25" s="14">
        <v>305</v>
      </c>
      <c r="BF25" s="14">
        <v>206</v>
      </c>
      <c r="BG25" s="14">
        <v>250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6">
        <v>0</v>
      </c>
      <c r="BN25" s="16">
        <v>0</v>
      </c>
      <c r="BO25" s="216">
        <f t="shared" si="4"/>
        <v>1332</v>
      </c>
      <c r="BP25" s="236">
        <f t="shared" si="5"/>
        <v>3773.5</v>
      </c>
      <c r="BQ25" s="217">
        <v>23</v>
      </c>
    </row>
    <row r="26" spans="1:69" ht="18.75">
      <c r="A26" s="46">
        <v>24</v>
      </c>
      <c r="B26" s="220" t="s">
        <v>54</v>
      </c>
      <c r="C26" s="3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215">
        <f t="shared" si="0"/>
        <v>0</v>
      </c>
      <c r="P26" s="35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6"/>
      <c r="AB26" s="215">
        <f t="shared" si="1"/>
        <v>0</v>
      </c>
      <c r="AC26" s="94">
        <v>45</v>
      </c>
      <c r="AD26" s="14">
        <v>26</v>
      </c>
      <c r="AE26" s="14">
        <v>66</v>
      </c>
      <c r="AF26" s="14">
        <v>51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6">
        <v>0</v>
      </c>
      <c r="AO26" s="215">
        <f t="shared" si="2"/>
        <v>188</v>
      </c>
      <c r="AP26" s="94">
        <v>210</v>
      </c>
      <c r="AQ26" s="14">
        <v>152</v>
      </c>
      <c r="AR26" s="14">
        <v>113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6">
        <v>0</v>
      </c>
      <c r="AY26" s="16">
        <v>0</v>
      </c>
      <c r="AZ26" s="16">
        <v>0</v>
      </c>
      <c r="BA26" s="16">
        <v>0</v>
      </c>
      <c r="BB26" s="215">
        <f t="shared" si="3"/>
        <v>475</v>
      </c>
      <c r="BC26" s="94">
        <v>256</v>
      </c>
      <c r="BD26" s="14">
        <v>327</v>
      </c>
      <c r="BE26" s="14">
        <v>250</v>
      </c>
      <c r="BF26" s="14">
        <v>221</v>
      </c>
      <c r="BG26" s="14">
        <v>190</v>
      </c>
      <c r="BH26" s="14">
        <v>247</v>
      </c>
      <c r="BI26" s="14">
        <v>197</v>
      </c>
      <c r="BJ26" s="14">
        <v>323</v>
      </c>
      <c r="BK26" s="14">
        <v>247</v>
      </c>
      <c r="BL26" s="14">
        <v>230</v>
      </c>
      <c r="BM26" s="16">
        <v>210</v>
      </c>
      <c r="BN26" s="16">
        <v>180</v>
      </c>
      <c r="BO26" s="216">
        <f t="shared" si="4"/>
        <v>2878</v>
      </c>
      <c r="BP26" s="236">
        <f t="shared" si="5"/>
        <v>3541</v>
      </c>
      <c r="BQ26" s="217">
        <v>24</v>
      </c>
    </row>
    <row r="27" spans="1:69" ht="18.75">
      <c r="A27" s="46">
        <v>25</v>
      </c>
      <c r="B27" s="218" t="s">
        <v>23</v>
      </c>
      <c r="C27" s="35">
        <v>43.5</v>
      </c>
      <c r="D27" s="14">
        <v>54</v>
      </c>
      <c r="E27" s="14">
        <v>95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6">
        <v>0</v>
      </c>
      <c r="O27" s="215">
        <f t="shared" si="0"/>
        <v>192.5</v>
      </c>
      <c r="P27" s="35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6"/>
      <c r="AB27" s="215">
        <f t="shared" si="1"/>
        <v>0</v>
      </c>
      <c r="AC27" s="9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62</v>
      </c>
      <c r="AK27" s="14">
        <v>73</v>
      </c>
      <c r="AL27" s="14">
        <v>0</v>
      </c>
      <c r="AM27" s="14">
        <v>0</v>
      </c>
      <c r="AN27" s="16">
        <v>0</v>
      </c>
      <c r="AO27" s="215">
        <f t="shared" si="2"/>
        <v>135</v>
      </c>
      <c r="AP27" s="9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6">
        <v>87</v>
      </c>
      <c r="AY27" s="16">
        <v>0</v>
      </c>
      <c r="AZ27" s="16">
        <v>0</v>
      </c>
      <c r="BA27" s="16">
        <v>0</v>
      </c>
      <c r="BB27" s="215">
        <f t="shared" si="3"/>
        <v>87</v>
      </c>
      <c r="BC27" s="94">
        <v>285</v>
      </c>
      <c r="BD27" s="14">
        <v>308</v>
      </c>
      <c r="BE27" s="14">
        <v>301</v>
      </c>
      <c r="BF27" s="14">
        <v>248</v>
      </c>
      <c r="BG27" s="14">
        <v>210</v>
      </c>
      <c r="BH27" s="14">
        <v>288</v>
      </c>
      <c r="BI27" s="14">
        <v>300</v>
      </c>
      <c r="BJ27" s="14">
        <v>255</v>
      </c>
      <c r="BK27" s="14">
        <v>285</v>
      </c>
      <c r="BL27" s="14">
        <v>200</v>
      </c>
      <c r="BM27" s="16">
        <v>190</v>
      </c>
      <c r="BN27" s="16">
        <v>200</v>
      </c>
      <c r="BO27" s="216">
        <f t="shared" si="4"/>
        <v>3070</v>
      </c>
      <c r="BP27" s="236">
        <f t="shared" si="5"/>
        <v>3484.5</v>
      </c>
      <c r="BQ27" s="217">
        <v>25</v>
      </c>
    </row>
    <row r="28" spans="1:69" ht="18.75">
      <c r="A28" s="46">
        <v>26</v>
      </c>
      <c r="B28" s="220" t="s">
        <v>63</v>
      </c>
      <c r="C28" s="35">
        <v>102</v>
      </c>
      <c r="D28" s="14">
        <v>124</v>
      </c>
      <c r="E28" s="14">
        <v>89</v>
      </c>
      <c r="F28" s="14">
        <v>155</v>
      </c>
      <c r="G28" s="14">
        <v>67.5</v>
      </c>
      <c r="H28" s="14">
        <v>67.5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6">
        <v>0</v>
      </c>
      <c r="O28" s="215">
        <f t="shared" si="0"/>
        <v>605</v>
      </c>
      <c r="P28" s="35">
        <v>163</v>
      </c>
      <c r="Q28" s="14">
        <v>266</v>
      </c>
      <c r="R28" s="14">
        <v>161</v>
      </c>
      <c r="S28" s="14">
        <v>227</v>
      </c>
      <c r="T28" s="14">
        <v>0</v>
      </c>
      <c r="U28" s="14">
        <v>158</v>
      </c>
      <c r="V28" s="14">
        <v>0</v>
      </c>
      <c r="W28" s="14">
        <v>76</v>
      </c>
      <c r="X28" s="14">
        <v>70</v>
      </c>
      <c r="Y28" s="14">
        <v>0</v>
      </c>
      <c r="Z28" s="14">
        <v>0</v>
      </c>
      <c r="AA28" s="16">
        <v>0</v>
      </c>
      <c r="AB28" s="215">
        <f t="shared" si="1"/>
        <v>1121</v>
      </c>
      <c r="AC28" s="94">
        <v>164</v>
      </c>
      <c r="AD28" s="14">
        <v>150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6">
        <v>0</v>
      </c>
      <c r="AO28" s="215">
        <f t="shared" si="2"/>
        <v>314</v>
      </c>
      <c r="AP28" s="94">
        <v>0</v>
      </c>
      <c r="AQ28" s="14">
        <v>0</v>
      </c>
      <c r="AR28" s="14">
        <v>100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6">
        <v>34</v>
      </c>
      <c r="AY28" s="16">
        <v>87</v>
      </c>
      <c r="AZ28" s="16">
        <v>0</v>
      </c>
      <c r="BA28" s="16">
        <v>0</v>
      </c>
      <c r="BB28" s="215">
        <f t="shared" si="3"/>
        <v>221</v>
      </c>
      <c r="BC28" s="94">
        <v>173</v>
      </c>
      <c r="BD28" s="14">
        <v>0</v>
      </c>
      <c r="BE28" s="14">
        <v>0</v>
      </c>
      <c r="BF28" s="14">
        <v>93</v>
      </c>
      <c r="BG28" s="14">
        <v>0</v>
      </c>
      <c r="BH28" s="14">
        <v>219</v>
      </c>
      <c r="BI28" s="14">
        <v>0</v>
      </c>
      <c r="BJ28" s="14">
        <v>0</v>
      </c>
      <c r="BK28" s="14">
        <v>133</v>
      </c>
      <c r="BL28" s="14">
        <v>0</v>
      </c>
      <c r="BM28" s="16">
        <v>130</v>
      </c>
      <c r="BN28" s="16">
        <v>0</v>
      </c>
      <c r="BO28" s="216">
        <f t="shared" si="4"/>
        <v>748</v>
      </c>
      <c r="BP28" s="236">
        <f t="shared" si="5"/>
        <v>3009</v>
      </c>
      <c r="BQ28" s="217">
        <v>26</v>
      </c>
    </row>
    <row r="29" spans="1:69" ht="18.75">
      <c r="A29" s="46">
        <v>27</v>
      </c>
      <c r="B29" s="214" t="s">
        <v>26</v>
      </c>
      <c r="C29" s="3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215">
        <f t="shared" si="0"/>
        <v>0</v>
      </c>
      <c r="P29" s="35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6"/>
      <c r="AB29" s="215">
        <f t="shared" si="1"/>
        <v>0</v>
      </c>
      <c r="AC29" s="94">
        <v>156</v>
      </c>
      <c r="AD29" s="14">
        <v>137</v>
      </c>
      <c r="AE29" s="14">
        <v>89</v>
      </c>
      <c r="AF29" s="14">
        <v>179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6">
        <v>0</v>
      </c>
      <c r="AO29" s="215">
        <f t="shared" si="2"/>
        <v>561</v>
      </c>
      <c r="AP29" s="94">
        <v>128</v>
      </c>
      <c r="AQ29" s="14">
        <v>229</v>
      </c>
      <c r="AR29" s="14">
        <v>182</v>
      </c>
      <c r="AS29" s="14">
        <v>198</v>
      </c>
      <c r="AT29" s="14">
        <v>53</v>
      </c>
      <c r="AU29" s="14">
        <v>0</v>
      </c>
      <c r="AV29" s="14">
        <v>310</v>
      </c>
      <c r="AW29" s="14">
        <v>288</v>
      </c>
      <c r="AX29" s="16">
        <v>214</v>
      </c>
      <c r="AY29" s="16">
        <v>257</v>
      </c>
      <c r="AZ29" s="16">
        <v>270</v>
      </c>
      <c r="BA29" s="16">
        <v>230</v>
      </c>
      <c r="BB29" s="215">
        <f t="shared" si="3"/>
        <v>2359</v>
      </c>
      <c r="BC29" s="94"/>
      <c r="BD29" s="14"/>
      <c r="BE29" s="14"/>
      <c r="BF29" s="14"/>
      <c r="BG29" s="14"/>
      <c r="BH29" s="14"/>
      <c r="BI29" s="14"/>
      <c r="BJ29" s="14"/>
      <c r="BK29" s="14"/>
      <c r="BL29" s="14"/>
      <c r="BM29" s="16"/>
      <c r="BN29" s="16"/>
      <c r="BO29" s="216">
        <f t="shared" si="4"/>
        <v>0</v>
      </c>
      <c r="BP29" s="236">
        <f t="shared" si="5"/>
        <v>2920</v>
      </c>
      <c r="BQ29" s="217">
        <v>27</v>
      </c>
    </row>
    <row r="30" spans="1:69" ht="18.75">
      <c r="A30" s="46">
        <v>28</v>
      </c>
      <c r="B30" s="218" t="s">
        <v>24</v>
      </c>
      <c r="C30" s="35">
        <v>81</v>
      </c>
      <c r="D30" s="14">
        <v>73</v>
      </c>
      <c r="E30" s="14">
        <v>77</v>
      </c>
      <c r="F30" s="14">
        <v>0</v>
      </c>
      <c r="G30" s="14">
        <v>0</v>
      </c>
      <c r="H30" s="14">
        <v>0</v>
      </c>
      <c r="I30" s="14">
        <v>0</v>
      </c>
      <c r="J30" s="14">
        <v>49.5</v>
      </c>
      <c r="K30" s="14">
        <v>0</v>
      </c>
      <c r="L30" s="14">
        <v>0</v>
      </c>
      <c r="M30" s="14">
        <v>0</v>
      </c>
      <c r="N30" s="16">
        <v>0</v>
      </c>
      <c r="O30" s="215">
        <f t="shared" si="0"/>
        <v>280.5</v>
      </c>
      <c r="P30" s="35">
        <v>167</v>
      </c>
      <c r="Q30" s="14">
        <v>178</v>
      </c>
      <c r="R30" s="14">
        <v>244</v>
      </c>
      <c r="S30" s="14">
        <v>59</v>
      </c>
      <c r="T30" s="14">
        <v>0</v>
      </c>
      <c r="U30" s="14">
        <v>0</v>
      </c>
      <c r="V30" s="14">
        <v>162</v>
      </c>
      <c r="W30" s="14">
        <v>138</v>
      </c>
      <c r="X30" s="14">
        <v>165</v>
      </c>
      <c r="Y30" s="14">
        <v>0</v>
      </c>
      <c r="Z30" s="14">
        <v>0</v>
      </c>
      <c r="AA30" s="16">
        <v>0</v>
      </c>
      <c r="AB30" s="215">
        <f t="shared" si="1"/>
        <v>1113</v>
      </c>
      <c r="AC30" s="9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6"/>
      <c r="AO30" s="215">
        <f t="shared" si="2"/>
        <v>0</v>
      </c>
      <c r="AP30" s="94">
        <v>98</v>
      </c>
      <c r="AQ30" s="14">
        <v>0</v>
      </c>
      <c r="AR30" s="14">
        <v>216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6">
        <v>173</v>
      </c>
      <c r="AY30" s="16">
        <v>0</v>
      </c>
      <c r="AZ30" s="16">
        <v>0</v>
      </c>
      <c r="BA30" s="16">
        <v>0</v>
      </c>
      <c r="BB30" s="215">
        <f t="shared" si="3"/>
        <v>487</v>
      </c>
      <c r="BC30" s="94">
        <v>0</v>
      </c>
      <c r="BD30" s="14">
        <v>80</v>
      </c>
      <c r="BE30" s="14">
        <v>69</v>
      </c>
      <c r="BF30" s="14">
        <v>0</v>
      </c>
      <c r="BG30" s="14">
        <v>0</v>
      </c>
      <c r="BH30" s="14">
        <v>0</v>
      </c>
      <c r="BI30" s="14">
        <v>255</v>
      </c>
      <c r="BJ30" s="14">
        <v>258</v>
      </c>
      <c r="BK30" s="14">
        <v>0</v>
      </c>
      <c r="BL30" s="14">
        <v>220</v>
      </c>
      <c r="BM30" s="16">
        <v>0</v>
      </c>
      <c r="BN30" s="16">
        <v>0</v>
      </c>
      <c r="BO30" s="216">
        <f t="shared" si="4"/>
        <v>882</v>
      </c>
      <c r="BP30" s="236">
        <f t="shared" si="5"/>
        <v>2762.5</v>
      </c>
      <c r="BQ30" s="217">
        <v>28</v>
      </c>
    </row>
    <row r="31" spans="1:69" ht="18.75">
      <c r="A31" s="46">
        <v>29</v>
      </c>
      <c r="B31" s="222" t="s">
        <v>13</v>
      </c>
      <c r="C31" s="3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215">
        <f t="shared" si="0"/>
        <v>0</v>
      </c>
      <c r="P31" s="35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6"/>
      <c r="AB31" s="215">
        <f t="shared" si="1"/>
        <v>0</v>
      </c>
      <c r="AC31" s="94">
        <v>0</v>
      </c>
      <c r="AD31" s="14">
        <v>0</v>
      </c>
      <c r="AE31" s="14">
        <v>167</v>
      </c>
      <c r="AF31" s="14">
        <v>131</v>
      </c>
      <c r="AG31" s="14">
        <v>0</v>
      </c>
      <c r="AH31" s="14">
        <v>0</v>
      </c>
      <c r="AI31" s="14">
        <v>0</v>
      </c>
      <c r="AJ31" s="14">
        <v>81</v>
      </c>
      <c r="AK31" s="14">
        <v>64</v>
      </c>
      <c r="AL31" s="14">
        <v>0</v>
      </c>
      <c r="AM31" s="14">
        <v>120</v>
      </c>
      <c r="AN31" s="16">
        <v>0</v>
      </c>
      <c r="AO31" s="215">
        <f t="shared" si="2"/>
        <v>563</v>
      </c>
      <c r="AP31" s="94">
        <v>0</v>
      </c>
      <c r="AQ31" s="14">
        <v>0</v>
      </c>
      <c r="AR31" s="14">
        <v>261</v>
      </c>
      <c r="AS31" s="14">
        <v>186</v>
      </c>
      <c r="AT31" s="14">
        <v>180</v>
      </c>
      <c r="AU31" s="14">
        <v>0</v>
      </c>
      <c r="AV31" s="14">
        <v>0</v>
      </c>
      <c r="AW31" s="14">
        <v>0</v>
      </c>
      <c r="AX31" s="16">
        <v>275</v>
      </c>
      <c r="AY31" s="16">
        <v>236</v>
      </c>
      <c r="AZ31" s="16">
        <v>130</v>
      </c>
      <c r="BA31" s="16">
        <v>0</v>
      </c>
      <c r="BB31" s="215">
        <f t="shared" si="3"/>
        <v>1268</v>
      </c>
      <c r="BC31" s="94">
        <v>109</v>
      </c>
      <c r="BD31" s="14">
        <v>0</v>
      </c>
      <c r="BE31" s="14">
        <v>0</v>
      </c>
      <c r="BF31" s="14">
        <v>110</v>
      </c>
      <c r="BG31" s="14">
        <v>0</v>
      </c>
      <c r="BH31" s="14">
        <v>109</v>
      </c>
      <c r="BI31" s="14">
        <v>0</v>
      </c>
      <c r="BJ31" s="14">
        <v>0</v>
      </c>
      <c r="BK31" s="14">
        <v>111</v>
      </c>
      <c r="BL31" s="14">
        <v>0</v>
      </c>
      <c r="BM31" s="16">
        <v>200</v>
      </c>
      <c r="BN31" s="16">
        <v>0</v>
      </c>
      <c r="BO31" s="216">
        <f t="shared" si="4"/>
        <v>639</v>
      </c>
      <c r="BP31" s="236">
        <f t="shared" si="5"/>
        <v>2470</v>
      </c>
      <c r="BQ31" s="217">
        <v>29</v>
      </c>
    </row>
    <row r="32" spans="1:69" ht="18.75">
      <c r="A32" s="46">
        <v>30</v>
      </c>
      <c r="B32" s="218" t="s">
        <v>49</v>
      </c>
      <c r="C32" s="35">
        <v>247</v>
      </c>
      <c r="D32" s="14">
        <v>228</v>
      </c>
      <c r="E32" s="14">
        <v>319</v>
      </c>
      <c r="F32" s="14">
        <v>290</v>
      </c>
      <c r="G32" s="14">
        <v>220</v>
      </c>
      <c r="H32" s="14">
        <v>180</v>
      </c>
      <c r="I32" s="14">
        <v>187</v>
      </c>
      <c r="J32" s="14">
        <v>193</v>
      </c>
      <c r="K32" s="14">
        <v>96</v>
      </c>
      <c r="L32" s="14">
        <v>84</v>
      </c>
      <c r="M32" s="14">
        <v>0</v>
      </c>
      <c r="N32" s="16">
        <v>115</v>
      </c>
      <c r="O32" s="215">
        <f t="shared" si="0"/>
        <v>2159</v>
      </c>
      <c r="P32" s="35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176</v>
      </c>
      <c r="Y32" s="14">
        <v>0</v>
      </c>
      <c r="Z32" s="14">
        <v>0</v>
      </c>
      <c r="AA32" s="16">
        <v>0</v>
      </c>
      <c r="AB32" s="215">
        <f t="shared" si="1"/>
        <v>176</v>
      </c>
      <c r="AC32" s="9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6"/>
      <c r="AO32" s="215">
        <f t="shared" si="2"/>
        <v>0</v>
      </c>
      <c r="AP32" s="94"/>
      <c r="AQ32" s="14"/>
      <c r="AR32" s="14"/>
      <c r="AS32" s="14"/>
      <c r="AT32" s="14"/>
      <c r="AU32" s="14"/>
      <c r="AV32" s="14"/>
      <c r="AW32" s="14"/>
      <c r="AX32" s="16"/>
      <c r="AY32" s="16"/>
      <c r="AZ32" s="16"/>
      <c r="BA32" s="16"/>
      <c r="BB32" s="215">
        <f t="shared" si="3"/>
        <v>0</v>
      </c>
      <c r="BC32" s="94"/>
      <c r="BD32" s="14"/>
      <c r="BE32" s="14"/>
      <c r="BF32" s="14"/>
      <c r="BG32" s="14"/>
      <c r="BH32" s="14"/>
      <c r="BI32" s="14"/>
      <c r="BJ32" s="14"/>
      <c r="BK32" s="14"/>
      <c r="BL32" s="14"/>
      <c r="BM32" s="16"/>
      <c r="BN32" s="16"/>
      <c r="BO32" s="216">
        <f t="shared" si="4"/>
        <v>0</v>
      </c>
      <c r="BP32" s="236">
        <f t="shared" si="5"/>
        <v>2335</v>
      </c>
      <c r="BQ32" s="217">
        <v>30</v>
      </c>
    </row>
    <row r="33" spans="1:69" ht="18.75">
      <c r="A33" s="46">
        <v>31</v>
      </c>
      <c r="B33" s="218" t="s">
        <v>36</v>
      </c>
      <c r="C33" s="35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56.5</v>
      </c>
      <c r="L33" s="14">
        <v>58</v>
      </c>
      <c r="M33" s="14">
        <v>0</v>
      </c>
      <c r="N33" s="16">
        <v>0</v>
      </c>
      <c r="O33" s="215">
        <f t="shared" si="0"/>
        <v>114.5</v>
      </c>
      <c r="P33" s="35">
        <v>174</v>
      </c>
      <c r="Q33" s="14">
        <v>129</v>
      </c>
      <c r="R33" s="14">
        <v>0</v>
      </c>
      <c r="S33" s="14">
        <v>73</v>
      </c>
      <c r="T33" s="14">
        <v>0</v>
      </c>
      <c r="U33" s="14">
        <v>0</v>
      </c>
      <c r="V33" s="14">
        <v>49</v>
      </c>
      <c r="W33" s="14">
        <v>44</v>
      </c>
      <c r="X33" s="14">
        <v>0</v>
      </c>
      <c r="Y33" s="14">
        <v>0</v>
      </c>
      <c r="Z33" s="14">
        <v>0</v>
      </c>
      <c r="AA33" s="16">
        <v>0</v>
      </c>
      <c r="AB33" s="215">
        <f t="shared" si="1"/>
        <v>469</v>
      </c>
      <c r="AC33" s="94">
        <v>173</v>
      </c>
      <c r="AD33" s="14">
        <v>141</v>
      </c>
      <c r="AE33" s="14">
        <v>0</v>
      </c>
      <c r="AF33" s="14">
        <v>0</v>
      </c>
      <c r="AG33" s="14">
        <v>120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6">
        <v>0</v>
      </c>
      <c r="AO33" s="215">
        <f t="shared" si="2"/>
        <v>434</v>
      </c>
      <c r="AP33" s="94">
        <v>247</v>
      </c>
      <c r="AQ33" s="14">
        <v>179</v>
      </c>
      <c r="AR33" s="14">
        <v>0</v>
      </c>
      <c r="AS33" s="14">
        <v>0</v>
      </c>
      <c r="AT33" s="14">
        <v>0</v>
      </c>
      <c r="AU33" s="14">
        <v>250</v>
      </c>
      <c r="AV33" s="14">
        <v>216</v>
      </c>
      <c r="AW33" s="14">
        <v>160</v>
      </c>
      <c r="AX33" s="16">
        <v>0</v>
      </c>
      <c r="AY33" s="16">
        <v>0</v>
      </c>
      <c r="AZ33" s="16">
        <v>0</v>
      </c>
      <c r="BA33" s="16">
        <v>160</v>
      </c>
      <c r="BB33" s="215">
        <f t="shared" si="3"/>
        <v>1212</v>
      </c>
      <c r="BC33" s="94"/>
      <c r="BD33" s="14"/>
      <c r="BE33" s="14"/>
      <c r="BF33" s="14"/>
      <c r="BG33" s="14"/>
      <c r="BH33" s="14"/>
      <c r="BI33" s="14"/>
      <c r="BJ33" s="14"/>
      <c r="BK33" s="14"/>
      <c r="BL33" s="14"/>
      <c r="BM33" s="16"/>
      <c r="BN33" s="16"/>
      <c r="BO33" s="216">
        <f t="shared" si="4"/>
        <v>0</v>
      </c>
      <c r="BP33" s="236">
        <f t="shared" si="5"/>
        <v>2229.5</v>
      </c>
      <c r="BQ33" s="217">
        <v>31</v>
      </c>
    </row>
    <row r="34" spans="1:69" ht="18.75">
      <c r="A34" s="46">
        <v>32</v>
      </c>
      <c r="B34" s="223" t="s">
        <v>61</v>
      </c>
      <c r="C34" s="3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215">
        <f t="shared" si="0"/>
        <v>0</v>
      </c>
      <c r="P34" s="35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128</v>
      </c>
      <c r="W34" s="14">
        <v>137</v>
      </c>
      <c r="X34" s="14">
        <v>109</v>
      </c>
      <c r="Y34" s="14">
        <v>110</v>
      </c>
      <c r="Z34" s="14">
        <v>66.8</v>
      </c>
      <c r="AA34" s="16">
        <v>130</v>
      </c>
      <c r="AB34" s="215">
        <f t="shared" si="1"/>
        <v>680.8</v>
      </c>
      <c r="AC34" s="94">
        <v>44</v>
      </c>
      <c r="AD34" s="14">
        <v>140</v>
      </c>
      <c r="AE34" s="14">
        <v>172</v>
      </c>
      <c r="AF34" s="14">
        <v>197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6">
        <v>0</v>
      </c>
      <c r="AO34" s="215">
        <f t="shared" si="2"/>
        <v>553</v>
      </c>
      <c r="AP34" s="94">
        <v>0</v>
      </c>
      <c r="AQ34" s="14">
        <v>0</v>
      </c>
      <c r="AR34" s="14">
        <v>142</v>
      </c>
      <c r="AS34" s="14">
        <v>142</v>
      </c>
      <c r="AT34" s="14">
        <v>107</v>
      </c>
      <c r="AU34" s="14">
        <v>190</v>
      </c>
      <c r="AV34" s="14">
        <v>0</v>
      </c>
      <c r="AW34" s="14">
        <v>0</v>
      </c>
      <c r="AX34" s="16">
        <v>106</v>
      </c>
      <c r="AY34" s="16">
        <v>84</v>
      </c>
      <c r="AZ34" s="16">
        <v>50</v>
      </c>
      <c r="BA34" s="16">
        <v>0</v>
      </c>
      <c r="BB34" s="215">
        <f t="shared" si="3"/>
        <v>821</v>
      </c>
      <c r="BC34" s="94"/>
      <c r="BD34" s="14"/>
      <c r="BE34" s="14"/>
      <c r="BF34" s="14"/>
      <c r="BG34" s="14"/>
      <c r="BH34" s="14"/>
      <c r="BI34" s="14"/>
      <c r="BJ34" s="14"/>
      <c r="BK34" s="14"/>
      <c r="BL34" s="14"/>
      <c r="BM34" s="16"/>
      <c r="BN34" s="16"/>
      <c r="BO34" s="216">
        <f t="shared" si="4"/>
        <v>0</v>
      </c>
      <c r="BP34" s="236">
        <f t="shared" si="5"/>
        <v>2054.8</v>
      </c>
      <c r="BQ34" s="217">
        <v>32</v>
      </c>
    </row>
    <row r="35" spans="1:69" ht="18.75">
      <c r="A35" s="46">
        <v>33</v>
      </c>
      <c r="B35" s="220" t="s">
        <v>4</v>
      </c>
      <c r="C35" s="35">
        <v>71.5</v>
      </c>
      <c r="D35" s="14">
        <v>80</v>
      </c>
      <c r="E35" s="14">
        <v>64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6">
        <v>0</v>
      </c>
      <c r="O35" s="215">
        <f t="shared" si="0"/>
        <v>215.5</v>
      </c>
      <c r="P35" s="35">
        <v>0</v>
      </c>
      <c r="Q35" s="14">
        <v>0</v>
      </c>
      <c r="R35" s="14">
        <v>95</v>
      </c>
      <c r="S35" s="14">
        <v>0</v>
      </c>
      <c r="T35" s="14">
        <v>0</v>
      </c>
      <c r="U35" s="14">
        <v>0</v>
      </c>
      <c r="V35" s="14">
        <v>90</v>
      </c>
      <c r="W35" s="14">
        <v>114</v>
      </c>
      <c r="X35" s="14">
        <v>47</v>
      </c>
      <c r="Y35" s="14">
        <v>0</v>
      </c>
      <c r="Z35" s="14">
        <v>0</v>
      </c>
      <c r="AA35" s="16">
        <v>0</v>
      </c>
      <c r="AB35" s="215">
        <f t="shared" si="1"/>
        <v>346</v>
      </c>
      <c r="AC35" s="94">
        <v>241</v>
      </c>
      <c r="AD35" s="14">
        <v>135</v>
      </c>
      <c r="AE35" s="14">
        <v>178</v>
      </c>
      <c r="AF35" s="14">
        <v>155</v>
      </c>
      <c r="AG35" s="14">
        <v>160</v>
      </c>
      <c r="AH35" s="14">
        <v>72</v>
      </c>
      <c r="AI35" s="14">
        <v>93</v>
      </c>
      <c r="AJ35" s="14">
        <v>66</v>
      </c>
      <c r="AK35" s="14">
        <v>61</v>
      </c>
      <c r="AL35" s="14">
        <v>103</v>
      </c>
      <c r="AM35" s="14">
        <v>0</v>
      </c>
      <c r="AN35" s="16">
        <v>120</v>
      </c>
      <c r="AO35" s="215">
        <f t="shared" si="2"/>
        <v>1384</v>
      </c>
      <c r="AP35" s="94">
        <v>0</v>
      </c>
      <c r="AQ35" s="14">
        <v>0</v>
      </c>
      <c r="AR35" s="14">
        <v>0</v>
      </c>
      <c r="AS35" s="14">
        <v>80</v>
      </c>
      <c r="AT35" s="14">
        <v>0</v>
      </c>
      <c r="AU35" s="14">
        <v>0</v>
      </c>
      <c r="AV35" s="14">
        <v>0</v>
      </c>
      <c r="AW35" s="14">
        <v>0</v>
      </c>
      <c r="AX35" s="16">
        <v>0</v>
      </c>
      <c r="AY35" s="16">
        <v>0</v>
      </c>
      <c r="AZ35" s="16">
        <v>0</v>
      </c>
      <c r="BA35" s="16">
        <v>0</v>
      </c>
      <c r="BB35" s="215">
        <f t="shared" si="3"/>
        <v>80</v>
      </c>
      <c r="BC35" s="94"/>
      <c r="BD35" s="14"/>
      <c r="BE35" s="14"/>
      <c r="BF35" s="14"/>
      <c r="BG35" s="14"/>
      <c r="BH35" s="14"/>
      <c r="BI35" s="14"/>
      <c r="BJ35" s="14"/>
      <c r="BK35" s="14"/>
      <c r="BL35" s="14"/>
      <c r="BM35" s="16"/>
      <c r="BN35" s="16"/>
      <c r="BO35" s="216">
        <f t="shared" si="4"/>
        <v>0</v>
      </c>
      <c r="BP35" s="236">
        <f t="shared" si="5"/>
        <v>2025.5</v>
      </c>
      <c r="BQ35" s="217">
        <v>33</v>
      </c>
    </row>
    <row r="36" spans="1:69" ht="18.75">
      <c r="A36" s="46">
        <v>34</v>
      </c>
      <c r="B36" s="214" t="s">
        <v>22</v>
      </c>
      <c r="C36" s="35">
        <v>0</v>
      </c>
      <c r="D36" s="14">
        <v>0</v>
      </c>
      <c r="E36" s="14">
        <v>105</v>
      </c>
      <c r="F36" s="14">
        <v>0</v>
      </c>
      <c r="G36" s="14">
        <v>0</v>
      </c>
      <c r="H36" s="14">
        <v>0</v>
      </c>
      <c r="I36" s="14">
        <v>95</v>
      </c>
      <c r="J36" s="14">
        <v>95</v>
      </c>
      <c r="K36" s="14">
        <v>0</v>
      </c>
      <c r="L36" s="14">
        <v>0</v>
      </c>
      <c r="M36" s="14">
        <v>0</v>
      </c>
      <c r="N36" s="16">
        <v>0</v>
      </c>
      <c r="O36" s="215">
        <f t="shared" si="0"/>
        <v>295</v>
      </c>
      <c r="P36" s="35">
        <v>0</v>
      </c>
      <c r="Q36" s="14">
        <v>0</v>
      </c>
      <c r="R36" s="14">
        <v>154</v>
      </c>
      <c r="S36" s="14">
        <v>252</v>
      </c>
      <c r="T36" s="14">
        <v>20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6">
        <v>0</v>
      </c>
      <c r="AB36" s="215">
        <f t="shared" si="1"/>
        <v>426</v>
      </c>
      <c r="AC36" s="94">
        <v>0</v>
      </c>
      <c r="AD36" s="14">
        <v>0</v>
      </c>
      <c r="AE36" s="14">
        <v>292</v>
      </c>
      <c r="AF36" s="14">
        <v>219</v>
      </c>
      <c r="AG36" s="14">
        <v>0</v>
      </c>
      <c r="AH36" s="14">
        <v>0</v>
      </c>
      <c r="AI36" s="14">
        <v>0</v>
      </c>
      <c r="AJ36" s="14">
        <v>137</v>
      </c>
      <c r="AK36" s="14">
        <v>103</v>
      </c>
      <c r="AL36" s="14">
        <v>0</v>
      </c>
      <c r="AM36" s="14">
        <v>0</v>
      </c>
      <c r="AN36" s="16">
        <v>0</v>
      </c>
      <c r="AO36" s="215">
        <f t="shared" si="2"/>
        <v>751</v>
      </c>
      <c r="AP36" s="94">
        <v>0</v>
      </c>
      <c r="AQ36" s="14">
        <v>0</v>
      </c>
      <c r="AR36" s="14">
        <v>137</v>
      </c>
      <c r="AS36" s="14">
        <v>0</v>
      </c>
      <c r="AT36" s="14">
        <v>0</v>
      </c>
      <c r="AU36" s="14">
        <v>0</v>
      </c>
      <c r="AV36" s="14">
        <v>88</v>
      </c>
      <c r="AW36" s="14">
        <v>69</v>
      </c>
      <c r="AX36" s="16">
        <v>175</v>
      </c>
      <c r="AY36" s="16">
        <v>0</v>
      </c>
      <c r="AZ36" s="16">
        <v>0</v>
      </c>
      <c r="BA36" s="16">
        <v>0</v>
      </c>
      <c r="BB36" s="215">
        <f t="shared" si="3"/>
        <v>469</v>
      </c>
      <c r="BC36" s="94"/>
      <c r="BD36" s="14"/>
      <c r="BE36" s="14"/>
      <c r="BF36" s="14"/>
      <c r="BG36" s="14"/>
      <c r="BH36" s="14"/>
      <c r="BI36" s="14"/>
      <c r="BJ36" s="14"/>
      <c r="BK36" s="14"/>
      <c r="BL36" s="14"/>
      <c r="BM36" s="16"/>
      <c r="BN36" s="16"/>
      <c r="BO36" s="216">
        <f t="shared" si="4"/>
        <v>0</v>
      </c>
      <c r="BP36" s="236">
        <f t="shared" si="5"/>
        <v>1941</v>
      </c>
      <c r="BQ36" s="217">
        <v>34</v>
      </c>
    </row>
    <row r="37" spans="1:69" ht="18.75">
      <c r="A37" s="46">
        <v>35</v>
      </c>
      <c r="B37" s="220" t="s">
        <v>82</v>
      </c>
      <c r="C37" s="3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6"/>
      <c r="O37" s="215">
        <f t="shared" si="0"/>
        <v>0</v>
      </c>
      <c r="P37" s="35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6"/>
      <c r="AB37" s="215">
        <f t="shared" si="1"/>
        <v>0</v>
      </c>
      <c r="AC37" s="56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127"/>
      <c r="AO37" s="215">
        <f t="shared" si="2"/>
        <v>0</v>
      </c>
      <c r="AP37" s="233">
        <v>139</v>
      </c>
      <c r="AQ37" s="14">
        <v>128</v>
      </c>
      <c r="AR37" s="14">
        <v>0</v>
      </c>
      <c r="AS37" s="14">
        <v>0</v>
      </c>
      <c r="AT37" s="14">
        <v>0</v>
      </c>
      <c r="AU37" s="14">
        <v>110</v>
      </c>
      <c r="AV37" s="14">
        <v>0</v>
      </c>
      <c r="AW37" s="14">
        <v>0</v>
      </c>
      <c r="AX37" s="16">
        <v>0</v>
      </c>
      <c r="AY37" s="16">
        <v>0</v>
      </c>
      <c r="AZ37" s="16">
        <v>0</v>
      </c>
      <c r="BA37" s="16">
        <v>0</v>
      </c>
      <c r="BB37" s="215">
        <f t="shared" si="3"/>
        <v>377</v>
      </c>
      <c r="BC37" s="94">
        <v>139</v>
      </c>
      <c r="BD37" s="14">
        <v>161</v>
      </c>
      <c r="BE37" s="14">
        <v>74</v>
      </c>
      <c r="BF37" s="14">
        <v>168</v>
      </c>
      <c r="BG37" s="14">
        <v>0</v>
      </c>
      <c r="BH37" s="14">
        <v>80</v>
      </c>
      <c r="BI37" s="14">
        <v>216</v>
      </c>
      <c r="BJ37" s="14">
        <v>200</v>
      </c>
      <c r="BK37" s="14">
        <v>66</v>
      </c>
      <c r="BL37" s="14">
        <v>160</v>
      </c>
      <c r="BM37" s="16">
        <v>120</v>
      </c>
      <c r="BN37" s="16">
        <v>0</v>
      </c>
      <c r="BO37" s="216">
        <f t="shared" si="4"/>
        <v>1384</v>
      </c>
      <c r="BP37" s="236">
        <f t="shared" si="5"/>
        <v>1761</v>
      </c>
      <c r="BQ37" s="217">
        <v>35</v>
      </c>
    </row>
    <row r="38" spans="1:69" ht="18.75">
      <c r="A38" s="46">
        <v>36</v>
      </c>
      <c r="B38" s="218" t="s">
        <v>20</v>
      </c>
      <c r="C38" s="3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215">
        <f t="shared" si="0"/>
        <v>0</v>
      </c>
      <c r="P38" s="35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6"/>
      <c r="AB38" s="215">
        <f t="shared" si="1"/>
        <v>0</v>
      </c>
      <c r="AC38" s="9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6"/>
      <c r="AO38" s="215">
        <f t="shared" si="2"/>
        <v>0</v>
      </c>
      <c r="AP38" s="94"/>
      <c r="AQ38" s="14"/>
      <c r="AR38" s="14"/>
      <c r="AS38" s="14"/>
      <c r="AT38" s="14"/>
      <c r="AU38" s="14"/>
      <c r="AV38" s="14"/>
      <c r="AW38" s="14"/>
      <c r="AX38" s="16"/>
      <c r="AY38" s="16"/>
      <c r="AZ38" s="16"/>
      <c r="BA38" s="16"/>
      <c r="BB38" s="215">
        <f t="shared" si="3"/>
        <v>0</v>
      </c>
      <c r="BC38" s="94">
        <v>379</v>
      </c>
      <c r="BD38" s="14">
        <v>329</v>
      </c>
      <c r="BE38" s="14">
        <v>312</v>
      </c>
      <c r="BF38" s="14">
        <v>414</v>
      </c>
      <c r="BG38" s="14">
        <v>220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6">
        <v>0</v>
      </c>
      <c r="BN38" s="16">
        <v>0</v>
      </c>
      <c r="BO38" s="216">
        <f t="shared" si="4"/>
        <v>1654</v>
      </c>
      <c r="BP38" s="236">
        <f t="shared" si="5"/>
        <v>1654</v>
      </c>
      <c r="BQ38" s="217">
        <v>36</v>
      </c>
    </row>
    <row r="39" spans="1:69" ht="18.75">
      <c r="A39" s="46">
        <v>37</v>
      </c>
      <c r="B39" s="218" t="s">
        <v>62</v>
      </c>
      <c r="C39" s="3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6"/>
      <c r="O39" s="215">
        <f t="shared" si="0"/>
        <v>0</v>
      </c>
      <c r="P39" s="35">
        <v>88</v>
      </c>
      <c r="Q39" s="14">
        <v>77</v>
      </c>
      <c r="R39" s="14">
        <v>99</v>
      </c>
      <c r="S39" s="14">
        <v>111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6">
        <v>0</v>
      </c>
      <c r="AB39" s="215">
        <f t="shared" si="1"/>
        <v>375</v>
      </c>
      <c r="AC39" s="9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6"/>
      <c r="AO39" s="215">
        <f t="shared" si="2"/>
        <v>0</v>
      </c>
      <c r="AP39" s="94">
        <v>120</v>
      </c>
      <c r="AQ39" s="14">
        <v>122</v>
      </c>
      <c r="AR39" s="14">
        <v>54</v>
      </c>
      <c r="AS39" s="14">
        <v>0</v>
      </c>
      <c r="AT39" s="14">
        <v>0</v>
      </c>
      <c r="AU39" s="14">
        <v>0</v>
      </c>
      <c r="AV39" s="14">
        <v>102</v>
      </c>
      <c r="AW39" s="14">
        <v>114</v>
      </c>
      <c r="AX39" s="16">
        <v>0</v>
      </c>
      <c r="AY39" s="16">
        <v>0</v>
      </c>
      <c r="AZ39" s="16">
        <v>0</v>
      </c>
      <c r="BA39" s="16">
        <v>0</v>
      </c>
      <c r="BB39" s="215">
        <f t="shared" si="3"/>
        <v>512</v>
      </c>
      <c r="BC39" s="94">
        <v>0</v>
      </c>
      <c r="BD39" s="14">
        <v>126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6">
        <v>0</v>
      </c>
      <c r="BN39" s="16">
        <v>0</v>
      </c>
      <c r="BO39" s="216">
        <f t="shared" si="4"/>
        <v>126</v>
      </c>
      <c r="BP39" s="236">
        <f t="shared" si="5"/>
        <v>1013</v>
      </c>
      <c r="BQ39" s="217">
        <v>37</v>
      </c>
    </row>
    <row r="40" spans="1:69" ht="18.75">
      <c r="A40" s="46">
        <v>38</v>
      </c>
      <c r="B40" s="223" t="s">
        <v>113</v>
      </c>
      <c r="C40" s="3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215">
        <f t="shared" si="0"/>
        <v>0</v>
      </c>
      <c r="P40" s="35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6"/>
      <c r="AB40" s="215">
        <f t="shared" si="1"/>
        <v>0</v>
      </c>
      <c r="AC40" s="9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6"/>
      <c r="AO40" s="215">
        <f t="shared" si="2"/>
        <v>0</v>
      </c>
      <c r="AP40" s="9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6">
        <v>44</v>
      </c>
      <c r="AY40" s="16">
        <v>0</v>
      </c>
      <c r="AZ40" s="16">
        <v>0</v>
      </c>
      <c r="BA40" s="16">
        <v>0</v>
      </c>
      <c r="BB40" s="215">
        <f t="shared" si="3"/>
        <v>44</v>
      </c>
      <c r="BC40" s="9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266</v>
      </c>
      <c r="BJ40" s="14">
        <v>321</v>
      </c>
      <c r="BK40" s="14">
        <v>0</v>
      </c>
      <c r="BL40" s="14">
        <v>210</v>
      </c>
      <c r="BM40" s="16">
        <v>0</v>
      </c>
      <c r="BN40" s="16">
        <v>0</v>
      </c>
      <c r="BO40" s="216">
        <f t="shared" si="4"/>
        <v>797</v>
      </c>
      <c r="BP40" s="236">
        <f t="shared" si="5"/>
        <v>841</v>
      </c>
      <c r="BQ40" s="217">
        <v>38</v>
      </c>
    </row>
    <row r="41" spans="1:69" ht="18.75">
      <c r="A41" s="46">
        <v>39</v>
      </c>
      <c r="B41" s="220" t="s">
        <v>37</v>
      </c>
      <c r="C41" s="35">
        <v>48</v>
      </c>
      <c r="D41" s="14">
        <v>79</v>
      </c>
      <c r="E41" s="14">
        <v>44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6">
        <v>0</v>
      </c>
      <c r="O41" s="215">
        <f t="shared" si="0"/>
        <v>171</v>
      </c>
      <c r="P41" s="35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42</v>
      </c>
      <c r="Y41" s="14">
        <v>0</v>
      </c>
      <c r="Z41" s="14">
        <v>0</v>
      </c>
      <c r="AA41" s="16">
        <v>0</v>
      </c>
      <c r="AB41" s="215">
        <f t="shared" si="1"/>
        <v>42</v>
      </c>
      <c r="AC41" s="9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6"/>
      <c r="AO41" s="215">
        <f t="shared" si="2"/>
        <v>0</v>
      </c>
      <c r="AP41" s="9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6">
        <v>184</v>
      </c>
      <c r="AY41" s="16">
        <v>188</v>
      </c>
      <c r="AZ41" s="16">
        <v>147</v>
      </c>
      <c r="BA41" s="16">
        <v>0</v>
      </c>
      <c r="BB41" s="215">
        <f t="shared" si="3"/>
        <v>519</v>
      </c>
      <c r="BC41" s="94"/>
      <c r="BD41" s="14"/>
      <c r="BE41" s="14"/>
      <c r="BF41" s="14"/>
      <c r="BG41" s="14"/>
      <c r="BH41" s="14"/>
      <c r="BI41" s="14"/>
      <c r="BJ41" s="14"/>
      <c r="BK41" s="14"/>
      <c r="BL41" s="14"/>
      <c r="BM41" s="16"/>
      <c r="BN41" s="16"/>
      <c r="BO41" s="216">
        <f t="shared" si="4"/>
        <v>0</v>
      </c>
      <c r="BP41" s="236">
        <f t="shared" si="5"/>
        <v>732</v>
      </c>
      <c r="BQ41" s="217">
        <v>39</v>
      </c>
    </row>
    <row r="42" spans="1:69" ht="18.75">
      <c r="A42" s="46">
        <v>40</v>
      </c>
      <c r="B42" s="214" t="s">
        <v>39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27"/>
      <c r="O42" s="215">
        <f t="shared" si="0"/>
        <v>0</v>
      </c>
      <c r="P42" s="31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127"/>
      <c r="AB42" s="215">
        <f t="shared" si="1"/>
        <v>0</v>
      </c>
      <c r="AC42" s="94">
        <v>138</v>
      </c>
      <c r="AD42" s="14">
        <v>124</v>
      </c>
      <c r="AE42" s="14">
        <v>115</v>
      </c>
      <c r="AF42" s="14">
        <v>108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6">
        <v>0</v>
      </c>
      <c r="AO42" s="215">
        <f t="shared" si="2"/>
        <v>485</v>
      </c>
      <c r="AP42" s="9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111</v>
      </c>
      <c r="AX42" s="16">
        <v>0</v>
      </c>
      <c r="AY42" s="16">
        <v>0</v>
      </c>
      <c r="AZ42" s="16">
        <v>0</v>
      </c>
      <c r="BA42" s="16">
        <v>97</v>
      </c>
      <c r="BB42" s="215">
        <f t="shared" si="3"/>
        <v>208</v>
      </c>
      <c r="BC42" s="94"/>
      <c r="BD42" s="14"/>
      <c r="BE42" s="14"/>
      <c r="BF42" s="14"/>
      <c r="BG42" s="14"/>
      <c r="BH42" s="14"/>
      <c r="BI42" s="14"/>
      <c r="BJ42" s="14"/>
      <c r="BK42" s="14"/>
      <c r="BL42" s="14"/>
      <c r="BM42" s="16"/>
      <c r="BN42" s="16"/>
      <c r="BO42" s="216">
        <f t="shared" si="4"/>
        <v>0</v>
      </c>
      <c r="BP42" s="236">
        <f t="shared" si="5"/>
        <v>693</v>
      </c>
      <c r="BQ42" s="217">
        <v>40</v>
      </c>
    </row>
    <row r="43" spans="1:69" ht="18.75">
      <c r="A43" s="46">
        <v>41</v>
      </c>
      <c r="B43" s="214" t="s">
        <v>38</v>
      </c>
      <c r="C43" s="3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215">
        <f t="shared" si="0"/>
        <v>0</v>
      </c>
      <c r="P43" s="35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6"/>
      <c r="AB43" s="215">
        <f t="shared" si="1"/>
        <v>0</v>
      </c>
      <c r="AC43" s="9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6"/>
      <c r="AO43" s="215">
        <f t="shared" si="2"/>
        <v>0</v>
      </c>
      <c r="AP43" s="9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119</v>
      </c>
      <c r="AX43" s="16">
        <v>0</v>
      </c>
      <c r="AY43" s="16">
        <v>0</v>
      </c>
      <c r="AZ43" s="16">
        <v>0</v>
      </c>
      <c r="BA43" s="16">
        <v>0</v>
      </c>
      <c r="BB43" s="215">
        <f t="shared" si="3"/>
        <v>119</v>
      </c>
      <c r="BC43" s="94">
        <v>36</v>
      </c>
      <c r="BD43" s="14">
        <v>0</v>
      </c>
      <c r="BE43" s="14">
        <v>0</v>
      </c>
      <c r="BF43" s="14">
        <v>55</v>
      </c>
      <c r="BG43" s="14">
        <v>0</v>
      </c>
      <c r="BH43" s="14">
        <v>131</v>
      </c>
      <c r="BI43" s="14">
        <v>0</v>
      </c>
      <c r="BJ43" s="14">
        <v>0</v>
      </c>
      <c r="BK43" s="14">
        <v>174</v>
      </c>
      <c r="BL43" s="14">
        <v>0</v>
      </c>
      <c r="BM43" s="16">
        <v>100</v>
      </c>
      <c r="BN43" s="16">
        <v>0</v>
      </c>
      <c r="BO43" s="216">
        <f t="shared" si="4"/>
        <v>496</v>
      </c>
      <c r="BP43" s="236">
        <f t="shared" si="5"/>
        <v>615</v>
      </c>
      <c r="BQ43" s="217">
        <v>41</v>
      </c>
    </row>
    <row r="44" spans="1:69" ht="18.75">
      <c r="A44" s="46">
        <v>42</v>
      </c>
      <c r="B44" s="220" t="s">
        <v>66</v>
      </c>
      <c r="C44" s="3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215">
        <f t="shared" si="0"/>
        <v>0</v>
      </c>
      <c r="P44" s="35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6"/>
      <c r="AB44" s="215">
        <f t="shared" si="1"/>
        <v>0</v>
      </c>
      <c r="AC44" s="9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6"/>
      <c r="AO44" s="215">
        <f t="shared" si="2"/>
        <v>0</v>
      </c>
      <c r="AP44" s="94">
        <v>0</v>
      </c>
      <c r="AQ44" s="14">
        <v>0</v>
      </c>
      <c r="AR44" s="14">
        <v>0</v>
      </c>
      <c r="AS44" s="14">
        <v>44</v>
      </c>
      <c r="AT44" s="14">
        <v>0</v>
      </c>
      <c r="AU44" s="14">
        <v>0</v>
      </c>
      <c r="AV44" s="14">
        <v>0</v>
      </c>
      <c r="AW44" s="14">
        <v>0</v>
      </c>
      <c r="AX44" s="16">
        <v>0</v>
      </c>
      <c r="AY44" s="16">
        <v>0</v>
      </c>
      <c r="AZ44" s="16">
        <v>0</v>
      </c>
      <c r="BA44" s="16">
        <v>0</v>
      </c>
      <c r="BB44" s="215">
        <f t="shared" si="3"/>
        <v>44</v>
      </c>
      <c r="BC44" s="94">
        <v>69</v>
      </c>
      <c r="BD44" s="14">
        <v>0</v>
      </c>
      <c r="BE44" s="14">
        <v>0</v>
      </c>
      <c r="BF44" s="14">
        <v>69</v>
      </c>
      <c r="BG44" s="14">
        <v>0</v>
      </c>
      <c r="BH44" s="14">
        <v>103</v>
      </c>
      <c r="BI44" s="14">
        <v>0</v>
      </c>
      <c r="BJ44" s="14">
        <v>0</v>
      </c>
      <c r="BK44" s="14">
        <v>103</v>
      </c>
      <c r="BL44" s="14">
        <v>0</v>
      </c>
      <c r="BM44" s="16">
        <v>0</v>
      </c>
      <c r="BN44" s="16">
        <v>140</v>
      </c>
      <c r="BO44" s="216">
        <f t="shared" si="4"/>
        <v>484</v>
      </c>
      <c r="BP44" s="236">
        <f t="shared" si="5"/>
        <v>528</v>
      </c>
      <c r="BQ44" s="217">
        <v>42</v>
      </c>
    </row>
    <row r="45" spans="1:69" ht="18.75">
      <c r="A45" s="46">
        <v>43</v>
      </c>
      <c r="B45" s="220" t="s">
        <v>114</v>
      </c>
      <c r="C45" s="3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215"/>
      <c r="P45" s="35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6"/>
      <c r="AB45" s="215"/>
      <c r="AC45" s="9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6"/>
      <c r="AO45" s="215"/>
      <c r="AP45" s="94"/>
      <c r="AQ45" s="14"/>
      <c r="AR45" s="14"/>
      <c r="AS45" s="14"/>
      <c r="AT45" s="14"/>
      <c r="AU45" s="14"/>
      <c r="AV45" s="14"/>
      <c r="AW45" s="14"/>
      <c r="AX45" s="16"/>
      <c r="AY45" s="16"/>
      <c r="AZ45" s="16"/>
      <c r="BA45" s="16"/>
      <c r="BB45" s="215"/>
      <c r="BC45" s="94">
        <v>104</v>
      </c>
      <c r="BD45" s="14">
        <v>0</v>
      </c>
      <c r="BE45" s="14">
        <v>0</v>
      </c>
      <c r="BF45" s="14">
        <v>132</v>
      </c>
      <c r="BG45" s="14">
        <v>0</v>
      </c>
      <c r="BH45" s="14">
        <v>81</v>
      </c>
      <c r="BI45" s="14">
        <v>0</v>
      </c>
      <c r="BJ45" s="14">
        <v>0</v>
      </c>
      <c r="BK45" s="14">
        <v>84</v>
      </c>
      <c r="BL45" s="14">
        <v>0</v>
      </c>
      <c r="BM45" s="16">
        <v>90</v>
      </c>
      <c r="BN45" s="16">
        <v>0</v>
      </c>
      <c r="BO45" s="216">
        <f t="shared" si="4"/>
        <v>491</v>
      </c>
      <c r="BP45" s="236">
        <f t="shared" si="5"/>
        <v>491</v>
      </c>
      <c r="BQ45" s="217">
        <v>43</v>
      </c>
    </row>
    <row r="46" spans="1:69" ht="18.75">
      <c r="A46" s="46">
        <v>44</v>
      </c>
      <c r="B46" s="220" t="s">
        <v>27</v>
      </c>
      <c r="C46" s="35">
        <v>44</v>
      </c>
      <c r="D46" s="14">
        <v>43</v>
      </c>
      <c r="E46" s="14">
        <v>42.5</v>
      </c>
      <c r="F46" s="14">
        <v>38</v>
      </c>
      <c r="G46" s="14">
        <v>0</v>
      </c>
      <c r="H46" s="14">
        <v>0</v>
      </c>
      <c r="I46" s="14">
        <v>111</v>
      </c>
      <c r="J46" s="14">
        <v>117</v>
      </c>
      <c r="K46" s="14">
        <v>0</v>
      </c>
      <c r="L46" s="14">
        <v>0</v>
      </c>
      <c r="M46" s="14">
        <v>0</v>
      </c>
      <c r="N46" s="16">
        <v>0</v>
      </c>
      <c r="O46" s="215">
        <f>N46+M46+L46+K46+J46+I46+H46+G46+F46+E46+D46+C46</f>
        <v>395.5</v>
      </c>
      <c r="P46" s="35">
        <v>0</v>
      </c>
      <c r="Q46" s="14">
        <v>0</v>
      </c>
      <c r="R46" s="14">
        <v>45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6">
        <v>0</v>
      </c>
      <c r="AB46" s="215">
        <f>AA46+Z46+Y46+X46+W46+V46+U46+T46+S46+R46+Q46+P46</f>
        <v>45</v>
      </c>
      <c r="AC46" s="9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6"/>
      <c r="AO46" s="215">
        <f>AN46+AM46+AL46+AK46+AJ46+AI46+AH46+AG46+AF46+AE46+AD46+AC46</f>
        <v>0</v>
      </c>
      <c r="AP46" s="94"/>
      <c r="AQ46" s="14"/>
      <c r="AR46" s="14"/>
      <c r="AS46" s="14"/>
      <c r="AT46" s="14"/>
      <c r="AU46" s="14"/>
      <c r="AV46" s="14"/>
      <c r="AW46" s="14"/>
      <c r="AX46" s="16"/>
      <c r="AY46" s="16"/>
      <c r="AZ46" s="16"/>
      <c r="BA46" s="16"/>
      <c r="BB46" s="215">
        <f>BA46+AZ46+AY46+AX46+AW46+AV46+AU46+AT46+AS46+AR46+AQ46+AP46</f>
        <v>0</v>
      </c>
      <c r="BC46" s="94"/>
      <c r="BD46" s="14"/>
      <c r="BE46" s="14"/>
      <c r="BF46" s="14"/>
      <c r="BG46" s="14"/>
      <c r="BH46" s="14"/>
      <c r="BI46" s="14"/>
      <c r="BJ46" s="14"/>
      <c r="BK46" s="14"/>
      <c r="BL46" s="14"/>
      <c r="BM46" s="16"/>
      <c r="BN46" s="16"/>
      <c r="BO46" s="216">
        <f t="shared" si="4"/>
        <v>0</v>
      </c>
      <c r="BP46" s="236">
        <f t="shared" si="5"/>
        <v>440.5</v>
      </c>
      <c r="BQ46" s="217">
        <v>44</v>
      </c>
    </row>
    <row r="47" spans="1:69" ht="18.75">
      <c r="A47" s="46">
        <v>45</v>
      </c>
      <c r="B47" s="220" t="s">
        <v>53</v>
      </c>
      <c r="C47" s="3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215">
        <f>N47+M47+L47+K47+J47+I47+H47+G47+F47+E47+D47+C47</f>
        <v>0</v>
      </c>
      <c r="P47" s="35">
        <v>70</v>
      </c>
      <c r="Q47" s="14">
        <v>69</v>
      </c>
      <c r="R47" s="14">
        <v>0</v>
      </c>
      <c r="S47" s="14">
        <v>55</v>
      </c>
      <c r="T47" s="14">
        <v>0</v>
      </c>
      <c r="U47" s="14">
        <v>55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6">
        <v>0</v>
      </c>
      <c r="AB47" s="215">
        <f>AA47+Z47+Y47+X47+W47+V47+U47+T47+S47+R47+Q47+P47</f>
        <v>249</v>
      </c>
      <c r="AC47" s="9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6"/>
      <c r="AO47" s="215">
        <f>AN47+AM47+AL47+AK47+AJ47+AI47+AH47+AG47+AF47+AE47+AD47+AC47</f>
        <v>0</v>
      </c>
      <c r="AP47" s="94"/>
      <c r="AQ47" s="14"/>
      <c r="AR47" s="14"/>
      <c r="AS47" s="14"/>
      <c r="AT47" s="14"/>
      <c r="AU47" s="14"/>
      <c r="AV47" s="14"/>
      <c r="AW47" s="14"/>
      <c r="AX47" s="16"/>
      <c r="AY47" s="16"/>
      <c r="AZ47" s="16"/>
      <c r="BA47" s="16"/>
      <c r="BB47" s="215">
        <f>BA47+AZ47+AY47+AX47+AW47+AV47+AU47+AT47+AS47+AR47+AQ47+AP47</f>
        <v>0</v>
      </c>
      <c r="BC47" s="94">
        <v>93</v>
      </c>
      <c r="BD47" s="14">
        <v>0</v>
      </c>
      <c r="BE47" s="14">
        <v>0</v>
      </c>
      <c r="BF47" s="14">
        <v>76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6">
        <v>0</v>
      </c>
      <c r="BN47" s="16">
        <v>0</v>
      </c>
      <c r="BO47" s="216">
        <f t="shared" si="4"/>
        <v>169</v>
      </c>
      <c r="BP47" s="236">
        <f t="shared" si="5"/>
        <v>418</v>
      </c>
      <c r="BQ47" s="217">
        <v>45</v>
      </c>
    </row>
    <row r="48" spans="1:69" ht="18.75">
      <c r="A48" s="46">
        <v>46</v>
      </c>
      <c r="B48" s="214" t="s">
        <v>80</v>
      </c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27"/>
      <c r="O48" s="215">
        <f>N48+M48+L48+K48+J48+I48+H48+G48+F48+E48+D48+C48</f>
        <v>0</v>
      </c>
      <c r="P48" s="31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127"/>
      <c r="AB48" s="215">
        <f>AA48+Z48+Y48+X48+W48+V48+U48+T48+S48+R48+Q48+P48</f>
        <v>0</v>
      </c>
      <c r="AC48" s="94">
        <v>0</v>
      </c>
      <c r="AD48" s="14">
        <v>52</v>
      </c>
      <c r="AE48" s="14">
        <v>72</v>
      </c>
      <c r="AF48" s="14">
        <v>75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6">
        <v>0</v>
      </c>
      <c r="AO48" s="215">
        <f>AN48+AM48+AL48+AK48+AJ48+AI48+AH48+AG48+AF48+AE48+AD48+AC48</f>
        <v>199</v>
      </c>
      <c r="AP48" s="94"/>
      <c r="AQ48" s="14"/>
      <c r="AR48" s="14"/>
      <c r="AS48" s="14"/>
      <c r="AT48" s="14"/>
      <c r="AU48" s="14"/>
      <c r="AV48" s="14"/>
      <c r="AW48" s="14"/>
      <c r="AX48" s="16"/>
      <c r="AY48" s="16"/>
      <c r="AZ48" s="16"/>
      <c r="BA48" s="16"/>
      <c r="BB48" s="215">
        <f>BA48+AZ48+AY48+AX48+AW48+AV48+AU48+AT48+AS48+AR48+AQ48+AP48</f>
        <v>0</v>
      </c>
      <c r="BC48" s="94"/>
      <c r="BD48" s="14"/>
      <c r="BE48" s="14"/>
      <c r="BF48" s="14"/>
      <c r="BG48" s="14"/>
      <c r="BH48" s="14"/>
      <c r="BI48" s="14"/>
      <c r="BJ48" s="14"/>
      <c r="BK48" s="14"/>
      <c r="BL48" s="14"/>
      <c r="BM48" s="16"/>
      <c r="BN48" s="16"/>
      <c r="BO48" s="216">
        <f t="shared" si="4"/>
        <v>0</v>
      </c>
      <c r="BP48" s="236">
        <f t="shared" si="5"/>
        <v>199</v>
      </c>
      <c r="BQ48" s="217">
        <v>46</v>
      </c>
    </row>
    <row r="49" spans="1:69" ht="19.5" thickBot="1">
      <c r="A49" s="46">
        <v>47</v>
      </c>
      <c r="B49" s="641" t="s">
        <v>21</v>
      </c>
      <c r="C49" s="3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224">
        <f>N49+M49+L49+K49+J49+I49+H49+G49+F49+E49+D49+C49</f>
        <v>0</v>
      </c>
      <c r="P49" s="35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6"/>
      <c r="AB49" s="224">
        <f>AA49+Z49+Y49+X49+W49+V49+U49+T49+S49+R49+Q49+P49</f>
        <v>0</v>
      </c>
      <c r="AC49" s="9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6"/>
      <c r="AO49" s="224">
        <f>AN49+AM49+AL49+AK49+AJ49+AI49+AH49+AG49+AF49+AE49+AD49+AC49</f>
        <v>0</v>
      </c>
      <c r="AP49" s="94"/>
      <c r="AQ49" s="14"/>
      <c r="AR49" s="14"/>
      <c r="AS49" s="14"/>
      <c r="AT49" s="14"/>
      <c r="AU49" s="14"/>
      <c r="AV49" s="14"/>
      <c r="AW49" s="14"/>
      <c r="AX49" s="16"/>
      <c r="AY49" s="16"/>
      <c r="AZ49" s="16"/>
      <c r="BA49" s="16"/>
      <c r="BB49" s="224">
        <f>BA49+AZ49+AY49+AX49+AW49+AV49+AU49+AT49+AS49+AR49+AQ49+AP49</f>
        <v>0</v>
      </c>
      <c r="BC49" s="232"/>
      <c r="BD49" s="172"/>
      <c r="BE49" s="172"/>
      <c r="BF49" s="172"/>
      <c r="BG49" s="172"/>
      <c r="BH49" s="172"/>
      <c r="BI49" s="172"/>
      <c r="BJ49" s="172"/>
      <c r="BK49" s="172"/>
      <c r="BL49" s="172"/>
      <c r="BM49" s="234"/>
      <c r="BN49" s="234"/>
      <c r="BO49" s="225">
        <f t="shared" si="4"/>
        <v>0</v>
      </c>
      <c r="BP49" s="237">
        <f t="shared" si="5"/>
        <v>0</v>
      </c>
      <c r="BQ49" s="226">
        <v>47</v>
      </c>
    </row>
  </sheetData>
  <sheetProtection/>
  <mergeCells count="23">
    <mergeCell ref="A1:A2"/>
    <mergeCell ref="B1:B2"/>
    <mergeCell ref="C1:H1"/>
    <mergeCell ref="I1:N1"/>
    <mergeCell ref="O1:O2"/>
    <mergeCell ref="AM1:AM2"/>
    <mergeCell ref="P1:U1"/>
    <mergeCell ref="BQ1:BQ2"/>
    <mergeCell ref="AO1:AO2"/>
    <mergeCell ref="AP1:AU1"/>
    <mergeCell ref="AV1:BA1"/>
    <mergeCell ref="BB1:BB2"/>
    <mergeCell ref="BC1:BG1"/>
    <mergeCell ref="BO1:BO2"/>
    <mergeCell ref="BP1:BP2"/>
    <mergeCell ref="BN1:BN2"/>
    <mergeCell ref="BH1:BL1"/>
    <mergeCell ref="BM1:BM2"/>
    <mergeCell ref="AH1:AL1"/>
    <mergeCell ref="V1:AA1"/>
    <mergeCell ref="AB1:AB2"/>
    <mergeCell ref="AC1:AG1"/>
    <mergeCell ref="AN1:A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43"/>
  <sheetViews>
    <sheetView zoomScalePageLayoutView="0" workbookViewId="0" topLeftCell="A1">
      <selection activeCell="AI14" sqref="AI14"/>
    </sheetView>
  </sheetViews>
  <sheetFormatPr defaultColWidth="9.140625" defaultRowHeight="15"/>
  <cols>
    <col min="1" max="1" width="4.140625" style="0" customWidth="1"/>
    <col min="2" max="2" width="24.00390625" style="238" customWidth="1"/>
    <col min="3" max="6" width="3.57421875" style="0" customWidth="1"/>
    <col min="7" max="7" width="4.28125" style="0" customWidth="1"/>
    <col min="8" max="11" width="4.140625" style="142" customWidth="1"/>
    <col min="12" max="12" width="4.28125" style="132" customWidth="1"/>
    <col min="13" max="16" width="4.140625" style="142" customWidth="1"/>
    <col min="17" max="22" width="4.28125" style="137" customWidth="1"/>
    <col min="23" max="26" width="3.7109375" style="142" customWidth="1"/>
    <col min="27" max="27" width="4.421875" style="132" customWidth="1"/>
    <col min="28" max="31" width="3.7109375" style="142" customWidth="1"/>
    <col min="32" max="32" width="4.421875" style="132" customWidth="1"/>
    <col min="33" max="36" width="3.7109375" style="142" customWidth="1"/>
    <col min="37" max="37" width="4.28125" style="132" customWidth="1"/>
    <col min="38" max="41" width="3.7109375" style="142" customWidth="1"/>
    <col min="42" max="42" width="4.421875" style="132" customWidth="1"/>
    <col min="43" max="46" width="3.7109375" style="142" customWidth="1"/>
    <col min="47" max="47" width="4.421875" style="137" customWidth="1"/>
    <col min="48" max="51" width="4.421875" style="182" customWidth="1"/>
    <col min="52" max="52" width="4.421875" style="137" customWidth="1"/>
    <col min="53" max="56" width="3.7109375" style="143" customWidth="1"/>
    <col min="57" max="57" width="4.421875" style="0" customWidth="1"/>
    <col min="58" max="62" width="4.8515625" style="0" customWidth="1"/>
    <col min="63" max="63" width="14.8515625" style="0" customWidth="1"/>
    <col min="64" max="64" width="5.57421875" style="0" customWidth="1"/>
    <col min="65" max="68" width="3.57421875" style="0" customWidth="1"/>
    <col min="69" max="69" width="4.421875" style="0" customWidth="1"/>
    <col min="70" max="73" width="4.140625" style="142" customWidth="1"/>
    <col min="74" max="74" width="4.421875" style="0" customWidth="1"/>
    <col min="75" max="78" width="4.140625" style="142" customWidth="1"/>
    <col min="79" max="79" width="4.421875" style="137" customWidth="1"/>
    <col min="80" max="83" width="3.421875" style="137" customWidth="1"/>
    <col min="84" max="84" width="4.421875" style="137" customWidth="1"/>
    <col min="85" max="88" width="3.7109375" style="142" customWidth="1"/>
    <col min="89" max="89" width="4.421875" style="132" customWidth="1"/>
    <col min="90" max="93" width="3.57421875" style="143" customWidth="1"/>
    <col min="94" max="94" width="4.140625" style="0" customWidth="1"/>
    <col min="95" max="98" width="3.57421875" style="143" customWidth="1"/>
    <col min="99" max="99" width="4.421875" style="0" customWidth="1"/>
    <col min="100" max="103" width="3.57421875" style="143" customWidth="1"/>
    <col min="104" max="109" width="4.421875" style="0" customWidth="1"/>
    <col min="110" max="113" width="3.57421875" style="143" customWidth="1"/>
    <col min="114" max="114" width="4.421875" style="0" customWidth="1"/>
    <col min="115" max="118" width="3.57421875" style="143" customWidth="1"/>
    <col min="119" max="119" width="4.421875" style="0" customWidth="1"/>
    <col min="120" max="124" width="4.7109375" style="0" customWidth="1"/>
    <col min="125" max="125" width="15.140625" style="0" customWidth="1"/>
    <col min="126" max="126" width="7.00390625" style="0" customWidth="1"/>
    <col min="127" max="127" width="13.8515625" style="0" customWidth="1"/>
    <col min="128" max="128" width="7.00390625" style="0" customWidth="1"/>
  </cols>
  <sheetData>
    <row r="1" spans="1:128" ht="19.5" customHeight="1" thickBot="1">
      <c r="A1" s="669" t="s">
        <v>43</v>
      </c>
      <c r="B1" s="675" t="s">
        <v>132</v>
      </c>
      <c r="C1" s="677" t="s">
        <v>55</v>
      </c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678"/>
      <c r="AQ1" s="678"/>
      <c r="AR1" s="678"/>
      <c r="AS1" s="678"/>
      <c r="AT1" s="678"/>
      <c r="AU1" s="678"/>
      <c r="AV1" s="678"/>
      <c r="AW1" s="678"/>
      <c r="AX1" s="678"/>
      <c r="AY1" s="678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9"/>
      <c r="BM1" s="677" t="s">
        <v>56</v>
      </c>
      <c r="BN1" s="678"/>
      <c r="BO1" s="678"/>
      <c r="BP1" s="678"/>
      <c r="BQ1" s="678"/>
      <c r="BR1" s="678"/>
      <c r="BS1" s="678"/>
      <c r="BT1" s="678"/>
      <c r="BU1" s="678"/>
      <c r="BV1" s="678"/>
      <c r="BW1" s="678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78"/>
      <c r="CK1" s="678"/>
      <c r="CL1" s="678"/>
      <c r="CM1" s="678"/>
      <c r="CN1" s="678"/>
      <c r="CO1" s="678"/>
      <c r="CP1" s="678"/>
      <c r="CQ1" s="678"/>
      <c r="CR1" s="678"/>
      <c r="CS1" s="678"/>
      <c r="CT1" s="678"/>
      <c r="CU1" s="678"/>
      <c r="CV1" s="678"/>
      <c r="CW1" s="678"/>
      <c r="CX1" s="678"/>
      <c r="CY1" s="678"/>
      <c r="CZ1" s="678"/>
      <c r="DA1" s="678"/>
      <c r="DB1" s="678"/>
      <c r="DC1" s="678"/>
      <c r="DD1" s="678"/>
      <c r="DE1" s="678"/>
      <c r="DF1" s="678"/>
      <c r="DG1" s="678"/>
      <c r="DH1" s="678"/>
      <c r="DI1" s="678"/>
      <c r="DJ1" s="678"/>
      <c r="DK1" s="678"/>
      <c r="DL1" s="678"/>
      <c r="DM1" s="678"/>
      <c r="DN1" s="678"/>
      <c r="DO1" s="678"/>
      <c r="DP1" s="678"/>
      <c r="DQ1" s="678"/>
      <c r="DR1" s="678"/>
      <c r="DS1" s="678"/>
      <c r="DT1" s="678"/>
      <c r="DU1" s="678"/>
      <c r="DV1" s="679"/>
      <c r="DW1" s="683" t="s">
        <v>44</v>
      </c>
      <c r="DX1" s="683" t="s">
        <v>45</v>
      </c>
    </row>
    <row r="2" spans="1:128" ht="19.5" customHeight="1" thickBot="1">
      <c r="A2" s="674"/>
      <c r="B2" s="675"/>
      <c r="C2" s="677" t="s">
        <v>85</v>
      </c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678"/>
      <c r="AZ2" s="678"/>
      <c r="BA2" s="678"/>
      <c r="BB2" s="678"/>
      <c r="BC2" s="678"/>
      <c r="BD2" s="678"/>
      <c r="BE2" s="678"/>
      <c r="BF2" s="678"/>
      <c r="BG2" s="678"/>
      <c r="BH2" s="678"/>
      <c r="BI2" s="678"/>
      <c r="BJ2" s="679"/>
      <c r="BK2" s="683" t="s">
        <v>46</v>
      </c>
      <c r="BL2" s="683" t="s">
        <v>42</v>
      </c>
      <c r="BM2" s="677" t="s">
        <v>85</v>
      </c>
      <c r="BN2" s="678"/>
      <c r="BO2" s="678"/>
      <c r="BP2" s="678"/>
      <c r="BQ2" s="678"/>
      <c r="BR2" s="678"/>
      <c r="BS2" s="678"/>
      <c r="BT2" s="678"/>
      <c r="BU2" s="678"/>
      <c r="BV2" s="678"/>
      <c r="BW2" s="678"/>
      <c r="BX2" s="678"/>
      <c r="BY2" s="678"/>
      <c r="BZ2" s="678"/>
      <c r="CA2" s="678"/>
      <c r="CB2" s="678"/>
      <c r="CC2" s="678"/>
      <c r="CD2" s="678"/>
      <c r="CE2" s="678"/>
      <c r="CF2" s="678"/>
      <c r="CG2" s="678"/>
      <c r="CH2" s="678"/>
      <c r="CI2" s="678"/>
      <c r="CJ2" s="678"/>
      <c r="CK2" s="678"/>
      <c r="CL2" s="678"/>
      <c r="CM2" s="678"/>
      <c r="CN2" s="678"/>
      <c r="CO2" s="678"/>
      <c r="CP2" s="678"/>
      <c r="CQ2" s="678"/>
      <c r="CR2" s="678"/>
      <c r="CS2" s="678"/>
      <c r="CT2" s="678"/>
      <c r="CU2" s="678"/>
      <c r="CV2" s="678"/>
      <c r="CW2" s="678"/>
      <c r="CX2" s="678"/>
      <c r="CY2" s="678"/>
      <c r="CZ2" s="678"/>
      <c r="DA2" s="678"/>
      <c r="DB2" s="678"/>
      <c r="DC2" s="678"/>
      <c r="DD2" s="678"/>
      <c r="DE2" s="678"/>
      <c r="DF2" s="678"/>
      <c r="DG2" s="678"/>
      <c r="DH2" s="678"/>
      <c r="DI2" s="678"/>
      <c r="DJ2" s="678"/>
      <c r="DK2" s="678"/>
      <c r="DL2" s="678"/>
      <c r="DM2" s="678"/>
      <c r="DN2" s="678"/>
      <c r="DO2" s="678"/>
      <c r="DP2" s="678"/>
      <c r="DQ2" s="678"/>
      <c r="DR2" s="678"/>
      <c r="DS2" s="678"/>
      <c r="DT2" s="679"/>
      <c r="DU2" s="683" t="s">
        <v>46</v>
      </c>
      <c r="DV2" s="683" t="s">
        <v>42</v>
      </c>
      <c r="DW2" s="697"/>
      <c r="DX2" s="697"/>
    </row>
    <row r="3" spans="1:128" ht="58.5" customHeight="1" thickBot="1">
      <c r="A3" s="674"/>
      <c r="B3" s="676"/>
      <c r="C3" s="680" t="s">
        <v>73</v>
      </c>
      <c r="D3" s="681"/>
      <c r="E3" s="681"/>
      <c r="F3" s="681"/>
      <c r="G3" s="682"/>
      <c r="H3" s="680" t="s">
        <v>79</v>
      </c>
      <c r="I3" s="681"/>
      <c r="J3" s="681"/>
      <c r="K3" s="681"/>
      <c r="L3" s="682"/>
      <c r="M3" s="680" t="s">
        <v>78</v>
      </c>
      <c r="N3" s="681"/>
      <c r="O3" s="681"/>
      <c r="P3" s="681"/>
      <c r="Q3" s="682"/>
      <c r="R3" s="691" t="s">
        <v>129</v>
      </c>
      <c r="S3" s="692"/>
      <c r="T3" s="692"/>
      <c r="U3" s="692"/>
      <c r="V3" s="693"/>
      <c r="W3" s="691" t="s">
        <v>28</v>
      </c>
      <c r="X3" s="692"/>
      <c r="Y3" s="692"/>
      <c r="Z3" s="692"/>
      <c r="AA3" s="693"/>
      <c r="AB3" s="680" t="s">
        <v>29</v>
      </c>
      <c r="AC3" s="681"/>
      <c r="AD3" s="681"/>
      <c r="AE3" s="681"/>
      <c r="AF3" s="682"/>
      <c r="AG3" s="680" t="s">
        <v>130</v>
      </c>
      <c r="AH3" s="681"/>
      <c r="AI3" s="681"/>
      <c r="AJ3" s="681"/>
      <c r="AK3" s="682"/>
      <c r="AL3" s="680" t="s">
        <v>33</v>
      </c>
      <c r="AM3" s="681"/>
      <c r="AN3" s="681"/>
      <c r="AO3" s="681"/>
      <c r="AP3" s="682"/>
      <c r="AQ3" s="680" t="s">
        <v>57</v>
      </c>
      <c r="AR3" s="681"/>
      <c r="AS3" s="681"/>
      <c r="AT3" s="681"/>
      <c r="AU3" s="682"/>
      <c r="AV3" s="680" t="s">
        <v>58</v>
      </c>
      <c r="AW3" s="681"/>
      <c r="AX3" s="681"/>
      <c r="AY3" s="681"/>
      <c r="AZ3" s="682"/>
      <c r="BA3" s="680" t="s">
        <v>128</v>
      </c>
      <c r="BB3" s="681"/>
      <c r="BC3" s="681"/>
      <c r="BD3" s="681"/>
      <c r="BE3" s="682"/>
      <c r="BF3" s="683" t="s">
        <v>30</v>
      </c>
      <c r="BG3" s="683" t="s">
        <v>77</v>
      </c>
      <c r="BH3" s="683" t="s">
        <v>122</v>
      </c>
      <c r="BI3" s="683" t="s">
        <v>123</v>
      </c>
      <c r="BJ3" s="683" t="s">
        <v>64</v>
      </c>
      <c r="BK3" s="697"/>
      <c r="BL3" s="697"/>
      <c r="BM3" s="680" t="s">
        <v>73</v>
      </c>
      <c r="BN3" s="681"/>
      <c r="BO3" s="681"/>
      <c r="BP3" s="681"/>
      <c r="BQ3" s="682"/>
      <c r="BR3" s="680" t="s">
        <v>79</v>
      </c>
      <c r="BS3" s="681"/>
      <c r="BT3" s="681"/>
      <c r="BU3" s="681"/>
      <c r="BV3" s="682"/>
      <c r="BW3" s="680" t="s">
        <v>78</v>
      </c>
      <c r="BX3" s="681"/>
      <c r="BY3" s="681"/>
      <c r="BZ3" s="681"/>
      <c r="CA3" s="682"/>
      <c r="CB3" s="699" t="s">
        <v>129</v>
      </c>
      <c r="CC3" s="700"/>
      <c r="CD3" s="700"/>
      <c r="CE3" s="700"/>
      <c r="CF3" s="701"/>
      <c r="CG3" s="691" t="s">
        <v>28</v>
      </c>
      <c r="CH3" s="692"/>
      <c r="CI3" s="692"/>
      <c r="CJ3" s="692"/>
      <c r="CK3" s="693"/>
      <c r="CL3" s="698" t="s">
        <v>29</v>
      </c>
      <c r="CM3" s="692"/>
      <c r="CN3" s="692"/>
      <c r="CO3" s="692"/>
      <c r="CP3" s="693"/>
      <c r="CQ3" s="680" t="s">
        <v>130</v>
      </c>
      <c r="CR3" s="681"/>
      <c r="CS3" s="681"/>
      <c r="CT3" s="681"/>
      <c r="CU3" s="682"/>
      <c r="CV3" s="698" t="s">
        <v>33</v>
      </c>
      <c r="CW3" s="692"/>
      <c r="CX3" s="692"/>
      <c r="CY3" s="692"/>
      <c r="CZ3" s="693"/>
      <c r="DA3" s="680" t="s">
        <v>57</v>
      </c>
      <c r="DB3" s="681"/>
      <c r="DC3" s="681"/>
      <c r="DD3" s="681"/>
      <c r="DE3" s="682"/>
      <c r="DF3" s="680" t="s">
        <v>58</v>
      </c>
      <c r="DG3" s="681"/>
      <c r="DH3" s="681"/>
      <c r="DI3" s="681"/>
      <c r="DJ3" s="682"/>
      <c r="DK3" s="680" t="s">
        <v>128</v>
      </c>
      <c r="DL3" s="681"/>
      <c r="DM3" s="681"/>
      <c r="DN3" s="681"/>
      <c r="DO3" s="682"/>
      <c r="DP3" s="683" t="s">
        <v>30</v>
      </c>
      <c r="DQ3" s="683" t="s">
        <v>77</v>
      </c>
      <c r="DR3" s="683" t="s">
        <v>122</v>
      </c>
      <c r="DS3" s="683" t="s">
        <v>123</v>
      </c>
      <c r="DT3" s="683" t="s">
        <v>64</v>
      </c>
      <c r="DU3" s="697"/>
      <c r="DV3" s="697"/>
      <c r="DW3" s="697"/>
      <c r="DX3" s="697"/>
    </row>
    <row r="4" spans="1:128" ht="18.75" customHeight="1" thickBot="1">
      <c r="A4" s="229"/>
      <c r="B4" s="239"/>
      <c r="C4" s="685" t="s">
        <v>59</v>
      </c>
      <c r="D4" s="686"/>
      <c r="E4" s="686"/>
      <c r="F4" s="687"/>
      <c r="G4" s="156" t="s">
        <v>65</v>
      </c>
      <c r="H4" s="694" t="s">
        <v>59</v>
      </c>
      <c r="I4" s="695"/>
      <c r="J4" s="695"/>
      <c r="K4" s="696"/>
      <c r="L4" s="135" t="s">
        <v>65</v>
      </c>
      <c r="M4" s="694" t="s">
        <v>59</v>
      </c>
      <c r="N4" s="695"/>
      <c r="O4" s="695"/>
      <c r="P4" s="696"/>
      <c r="Q4" s="135" t="s">
        <v>65</v>
      </c>
      <c r="R4" s="688" t="s">
        <v>59</v>
      </c>
      <c r="S4" s="689"/>
      <c r="T4" s="689"/>
      <c r="U4" s="690"/>
      <c r="V4" s="410" t="s">
        <v>65</v>
      </c>
      <c r="W4" s="688" t="s">
        <v>59</v>
      </c>
      <c r="X4" s="689"/>
      <c r="Y4" s="689"/>
      <c r="Z4" s="690"/>
      <c r="AA4" s="135" t="s">
        <v>65</v>
      </c>
      <c r="AB4" s="694" t="s">
        <v>59</v>
      </c>
      <c r="AC4" s="695"/>
      <c r="AD4" s="695"/>
      <c r="AE4" s="696"/>
      <c r="AF4" s="122" t="s">
        <v>65</v>
      </c>
      <c r="AG4" s="688" t="s">
        <v>59</v>
      </c>
      <c r="AH4" s="689"/>
      <c r="AI4" s="689"/>
      <c r="AJ4" s="690"/>
      <c r="AK4" s="135" t="s">
        <v>65</v>
      </c>
      <c r="AL4" s="688" t="s">
        <v>59</v>
      </c>
      <c r="AM4" s="689"/>
      <c r="AN4" s="689"/>
      <c r="AO4" s="690"/>
      <c r="AP4" s="135" t="s">
        <v>65</v>
      </c>
      <c r="AQ4" s="688" t="s">
        <v>59</v>
      </c>
      <c r="AR4" s="689"/>
      <c r="AS4" s="689"/>
      <c r="AT4" s="690"/>
      <c r="AU4" s="135" t="s">
        <v>65</v>
      </c>
      <c r="AV4" s="688" t="s">
        <v>59</v>
      </c>
      <c r="AW4" s="689"/>
      <c r="AX4" s="689"/>
      <c r="AY4" s="690"/>
      <c r="AZ4" s="410" t="s">
        <v>65</v>
      </c>
      <c r="BA4" s="688" t="s">
        <v>59</v>
      </c>
      <c r="BB4" s="689"/>
      <c r="BC4" s="689"/>
      <c r="BD4" s="690"/>
      <c r="BE4" s="135" t="s">
        <v>65</v>
      </c>
      <c r="BF4" s="684"/>
      <c r="BG4" s="684"/>
      <c r="BH4" s="684"/>
      <c r="BI4" s="684"/>
      <c r="BJ4" s="684"/>
      <c r="BK4" s="684"/>
      <c r="BL4" s="697"/>
      <c r="BM4" s="680" t="s">
        <v>59</v>
      </c>
      <c r="BN4" s="681"/>
      <c r="BO4" s="681"/>
      <c r="BP4" s="682"/>
      <c r="BQ4" s="135" t="s">
        <v>65</v>
      </c>
      <c r="BR4" s="688" t="s">
        <v>59</v>
      </c>
      <c r="BS4" s="689"/>
      <c r="BT4" s="689"/>
      <c r="BU4" s="690"/>
      <c r="BV4" s="135" t="s">
        <v>65</v>
      </c>
      <c r="BW4" s="694" t="s">
        <v>59</v>
      </c>
      <c r="BX4" s="695"/>
      <c r="BY4" s="695"/>
      <c r="BZ4" s="696"/>
      <c r="CA4" s="411" t="s">
        <v>65</v>
      </c>
      <c r="CB4" s="688" t="s">
        <v>59</v>
      </c>
      <c r="CC4" s="689"/>
      <c r="CD4" s="689"/>
      <c r="CE4" s="690"/>
      <c r="CF4" s="177" t="s">
        <v>65</v>
      </c>
      <c r="CG4" s="689" t="s">
        <v>59</v>
      </c>
      <c r="CH4" s="689"/>
      <c r="CI4" s="689"/>
      <c r="CJ4" s="690"/>
      <c r="CK4" s="135" t="s">
        <v>65</v>
      </c>
      <c r="CL4" s="688" t="s">
        <v>59</v>
      </c>
      <c r="CM4" s="689"/>
      <c r="CN4" s="689"/>
      <c r="CO4" s="690"/>
      <c r="CP4" s="135" t="s">
        <v>65</v>
      </c>
      <c r="CQ4" s="688" t="s">
        <v>59</v>
      </c>
      <c r="CR4" s="689"/>
      <c r="CS4" s="689"/>
      <c r="CT4" s="690"/>
      <c r="CU4" s="135" t="s">
        <v>65</v>
      </c>
      <c r="CV4" s="688" t="s">
        <v>59</v>
      </c>
      <c r="CW4" s="689"/>
      <c r="CX4" s="689"/>
      <c r="CY4" s="690"/>
      <c r="CZ4" s="135" t="s">
        <v>65</v>
      </c>
      <c r="DA4" s="688" t="s">
        <v>59</v>
      </c>
      <c r="DB4" s="689"/>
      <c r="DC4" s="689"/>
      <c r="DD4" s="690"/>
      <c r="DE4" s="410" t="s">
        <v>65</v>
      </c>
      <c r="DF4" s="688" t="s">
        <v>59</v>
      </c>
      <c r="DG4" s="689"/>
      <c r="DH4" s="689"/>
      <c r="DI4" s="690"/>
      <c r="DJ4" s="135" t="s">
        <v>65</v>
      </c>
      <c r="DK4" s="688" t="s">
        <v>59</v>
      </c>
      <c r="DL4" s="689"/>
      <c r="DM4" s="689"/>
      <c r="DN4" s="690"/>
      <c r="DO4" s="140" t="s">
        <v>65</v>
      </c>
      <c r="DP4" s="684"/>
      <c r="DQ4" s="684"/>
      <c r="DR4" s="684"/>
      <c r="DS4" s="684"/>
      <c r="DT4" s="684"/>
      <c r="DU4" s="684"/>
      <c r="DV4" s="697"/>
      <c r="DW4" s="697"/>
      <c r="DX4" s="697"/>
    </row>
    <row r="5" spans="1:128" ht="16.5" customHeight="1">
      <c r="A5" s="45">
        <v>1</v>
      </c>
      <c r="B5" s="420" t="s">
        <v>16</v>
      </c>
      <c r="C5" s="429">
        <v>150</v>
      </c>
      <c r="D5" s="61">
        <v>130</v>
      </c>
      <c r="E5" s="61">
        <v>126</v>
      </c>
      <c r="F5" s="97">
        <v>103</v>
      </c>
      <c r="G5" s="430">
        <f aca="true" t="shared" si="0" ref="G5:G43">SUM(C5:F5)</f>
        <v>509</v>
      </c>
      <c r="H5" s="133">
        <v>146</v>
      </c>
      <c r="I5" s="53">
        <v>107</v>
      </c>
      <c r="J5" s="53">
        <v>103</v>
      </c>
      <c r="K5" s="138">
        <v>97</v>
      </c>
      <c r="L5" s="430">
        <f aca="true" t="shared" si="1" ref="L5:L43">SUM(H5:K5)</f>
        <v>453</v>
      </c>
      <c r="M5" s="133"/>
      <c r="N5" s="53"/>
      <c r="O5" s="53"/>
      <c r="P5" s="138"/>
      <c r="Q5" s="449">
        <f aca="true" t="shared" si="2" ref="Q5:Q43">P5+O5+N5+M5</f>
        <v>0</v>
      </c>
      <c r="R5" s="133"/>
      <c r="S5" s="53"/>
      <c r="T5" s="53"/>
      <c r="U5" s="138"/>
      <c r="V5" s="449">
        <f aca="true" t="shared" si="3" ref="V5:V43">U5+T5+S5+R5</f>
        <v>0</v>
      </c>
      <c r="W5" s="133">
        <v>132</v>
      </c>
      <c r="X5" s="53">
        <v>112</v>
      </c>
      <c r="Y5" s="53">
        <v>108</v>
      </c>
      <c r="Z5" s="138">
        <v>92</v>
      </c>
      <c r="AA5" s="430">
        <f aca="true" t="shared" si="4" ref="AA5:AA43">Z5+Y5+X5+W5</f>
        <v>444</v>
      </c>
      <c r="AB5" s="258">
        <v>140</v>
      </c>
      <c r="AC5" s="243">
        <v>134</v>
      </c>
      <c r="AD5" s="243">
        <v>128</v>
      </c>
      <c r="AE5" s="256">
        <v>122</v>
      </c>
      <c r="AF5" s="430">
        <f aca="true" t="shared" si="5" ref="AF5:AF43">AE5+AD5+AC5+AB5</f>
        <v>524</v>
      </c>
      <c r="AG5" s="258">
        <v>137</v>
      </c>
      <c r="AH5" s="243">
        <v>134</v>
      </c>
      <c r="AI5" s="243">
        <v>126</v>
      </c>
      <c r="AJ5" s="256">
        <v>113</v>
      </c>
      <c r="AK5" s="430">
        <f aca="true" t="shared" si="6" ref="AK5:AK43">AJ5+AI5+AH5+AG5</f>
        <v>510</v>
      </c>
      <c r="AL5" s="258">
        <v>128</v>
      </c>
      <c r="AM5" s="243">
        <v>126</v>
      </c>
      <c r="AN5" s="243">
        <v>124</v>
      </c>
      <c r="AO5" s="256">
        <v>112</v>
      </c>
      <c r="AP5" s="430">
        <f aca="true" t="shared" si="7" ref="AP5:AP43">AO5+AN5+AM5+AL5</f>
        <v>490</v>
      </c>
      <c r="AQ5" s="96">
        <v>143</v>
      </c>
      <c r="AR5" s="61"/>
      <c r="AS5" s="61"/>
      <c r="AT5" s="97"/>
      <c r="AU5" s="430">
        <f aca="true" t="shared" si="8" ref="AU5:AU43">AT5+AS5+AR5+AQ5</f>
        <v>143</v>
      </c>
      <c r="AV5" s="133">
        <v>137</v>
      </c>
      <c r="AW5" s="53">
        <v>124</v>
      </c>
      <c r="AX5" s="53">
        <v>109</v>
      </c>
      <c r="AY5" s="138">
        <v>106</v>
      </c>
      <c r="AZ5" s="430">
        <f aca="true" t="shared" si="9" ref="AZ5:AZ43">AY5+AX5+AW5+AV5</f>
        <v>476</v>
      </c>
      <c r="BA5" s="96">
        <v>150</v>
      </c>
      <c r="BB5" s="61">
        <v>143</v>
      </c>
      <c r="BC5" s="61">
        <v>134</v>
      </c>
      <c r="BD5" s="97">
        <v>126</v>
      </c>
      <c r="BE5" s="430">
        <f aca="true" t="shared" si="10" ref="BE5:BE43">BD5+BC5+BB5+BA5</f>
        <v>553</v>
      </c>
      <c r="BF5" s="433">
        <v>420</v>
      </c>
      <c r="BG5" s="434">
        <v>450</v>
      </c>
      <c r="BH5" s="444">
        <v>225</v>
      </c>
      <c r="BI5" s="444">
        <v>165</v>
      </c>
      <c r="BJ5" s="434">
        <v>420</v>
      </c>
      <c r="BK5" s="405">
        <f>BJ5+BG5+BF5+BE5+AZ5+AU5+AP5+AK5+AF5+AA5+L5+G5</f>
        <v>5392</v>
      </c>
      <c r="BL5" s="148">
        <v>2</v>
      </c>
      <c r="BM5" s="429">
        <v>137</v>
      </c>
      <c r="BN5" s="160">
        <v>118</v>
      </c>
      <c r="BO5" s="160">
        <v>114</v>
      </c>
      <c r="BP5" s="161">
        <v>106</v>
      </c>
      <c r="BQ5" s="430">
        <f aca="true" t="shared" si="11" ref="BQ5:BQ43">BP5+BO5+BN5+BM5</f>
        <v>475</v>
      </c>
      <c r="BR5" s="133">
        <v>128</v>
      </c>
      <c r="BS5" s="53">
        <v>118</v>
      </c>
      <c r="BT5" s="53">
        <v>115</v>
      </c>
      <c r="BU5" s="138">
        <v>113</v>
      </c>
      <c r="BV5" s="430">
        <f aca="true" t="shared" si="12" ref="BV5:BV43">BU5+BT5+BS5+BR5</f>
        <v>474</v>
      </c>
      <c r="BW5" s="133"/>
      <c r="BX5" s="53"/>
      <c r="BY5" s="53"/>
      <c r="BZ5" s="138"/>
      <c r="CA5" s="449">
        <f aca="true" t="shared" si="13" ref="CA5:CA43">BZ5+BY5+BX5+BW5</f>
        <v>0</v>
      </c>
      <c r="CB5" s="180"/>
      <c r="CC5" s="178"/>
      <c r="CD5" s="178"/>
      <c r="CE5" s="179"/>
      <c r="CF5" s="458">
        <f aca="true" t="shared" si="14" ref="CF5:CF43">CE5+CD5+CC5+CB5</f>
        <v>0</v>
      </c>
      <c r="CG5" s="133">
        <v>137</v>
      </c>
      <c r="CH5" s="53">
        <v>126</v>
      </c>
      <c r="CI5" s="53">
        <v>120</v>
      </c>
      <c r="CJ5" s="138">
        <v>102</v>
      </c>
      <c r="CK5" s="430">
        <f aca="true" t="shared" si="15" ref="CK5:CK43">CJ5+CI5+CH5+CG5</f>
        <v>485</v>
      </c>
      <c r="CL5" s="258">
        <v>115</v>
      </c>
      <c r="CM5" s="243">
        <v>104</v>
      </c>
      <c r="CN5" s="243">
        <v>103</v>
      </c>
      <c r="CO5" s="256">
        <v>102</v>
      </c>
      <c r="CP5" s="430">
        <f aca="true" t="shared" si="16" ref="CP5:CP43">CO5+CN5+CM5+CL5</f>
        <v>424</v>
      </c>
      <c r="CQ5" s="258">
        <v>120</v>
      </c>
      <c r="CR5" s="243">
        <v>115</v>
      </c>
      <c r="CS5" s="243">
        <v>112</v>
      </c>
      <c r="CT5" s="256">
        <v>109</v>
      </c>
      <c r="CU5" s="430">
        <f aca="true" t="shared" si="17" ref="CU5:CU43">CT5+CS5+CR5+CQ5</f>
        <v>456</v>
      </c>
      <c r="CV5" s="258">
        <v>140</v>
      </c>
      <c r="CW5" s="243">
        <v>124</v>
      </c>
      <c r="CX5" s="243">
        <v>115</v>
      </c>
      <c r="CY5" s="256">
        <v>110</v>
      </c>
      <c r="CZ5" s="430">
        <f aca="true" t="shared" si="18" ref="CZ5:CZ43">CY5+CX5+CW5+CV5</f>
        <v>489</v>
      </c>
      <c r="DA5" s="180">
        <v>137</v>
      </c>
      <c r="DB5" s="178"/>
      <c r="DC5" s="178"/>
      <c r="DD5" s="179"/>
      <c r="DE5" s="430">
        <f aca="true" t="shared" si="19" ref="DE5:DE43">DD5+DC5+DB5+DA5</f>
        <v>137</v>
      </c>
      <c r="DF5" s="174">
        <v>143</v>
      </c>
      <c r="DG5" s="175">
        <v>120</v>
      </c>
      <c r="DH5" s="175">
        <v>115</v>
      </c>
      <c r="DI5" s="176">
        <v>105</v>
      </c>
      <c r="DJ5" s="430">
        <f aca="true" t="shared" si="20" ref="DJ5:DJ43">DI5+DH5+DG5+DF5</f>
        <v>483</v>
      </c>
      <c r="DK5" s="429">
        <v>137</v>
      </c>
      <c r="DL5" s="160">
        <v>116</v>
      </c>
      <c r="DM5" s="160">
        <v>114</v>
      </c>
      <c r="DN5" s="161">
        <v>110</v>
      </c>
      <c r="DO5" s="430">
        <f aca="true" t="shared" si="21" ref="DO5:DO43">DN5+DM5+DL5+DK5</f>
        <v>477</v>
      </c>
      <c r="DP5" s="452">
        <v>450</v>
      </c>
      <c r="DQ5" s="453">
        <v>450</v>
      </c>
      <c r="DR5" s="455">
        <v>225</v>
      </c>
      <c r="DS5" s="455">
        <v>0</v>
      </c>
      <c r="DT5" s="453">
        <v>450</v>
      </c>
      <c r="DU5" s="63">
        <f>DT5+DQ5+DP5+DO5+DJ5+DE5+CZ5+CU5+CP5+CK5+BV5+BQ5</f>
        <v>5250</v>
      </c>
      <c r="DV5" s="183">
        <v>1</v>
      </c>
      <c r="DW5" s="459">
        <f aca="true" t="shared" si="22" ref="DW5:DW43">DU5+BK5</f>
        <v>10642</v>
      </c>
      <c r="DX5" s="462">
        <v>1</v>
      </c>
    </row>
    <row r="6" spans="1:128" ht="16.5" customHeight="1">
      <c r="A6" s="46">
        <v>2</v>
      </c>
      <c r="B6" s="424" t="s">
        <v>0</v>
      </c>
      <c r="C6" s="51">
        <v>116</v>
      </c>
      <c r="D6" s="30">
        <v>106</v>
      </c>
      <c r="E6" s="30">
        <v>95</v>
      </c>
      <c r="F6" s="125"/>
      <c r="G6" s="431">
        <f t="shared" si="0"/>
        <v>317</v>
      </c>
      <c r="H6" s="54">
        <v>134</v>
      </c>
      <c r="I6" s="30">
        <v>122</v>
      </c>
      <c r="J6" s="30">
        <v>113</v>
      </c>
      <c r="K6" s="125">
        <v>109</v>
      </c>
      <c r="L6" s="431">
        <f t="shared" si="1"/>
        <v>478</v>
      </c>
      <c r="M6" s="54"/>
      <c r="N6" s="30"/>
      <c r="O6" s="30"/>
      <c r="P6" s="125"/>
      <c r="Q6" s="450">
        <f t="shared" si="2"/>
        <v>0</v>
      </c>
      <c r="R6" s="54"/>
      <c r="S6" s="30"/>
      <c r="T6" s="30"/>
      <c r="U6" s="125"/>
      <c r="V6" s="450">
        <f t="shared" si="3"/>
        <v>0</v>
      </c>
      <c r="W6" s="54">
        <v>140</v>
      </c>
      <c r="X6" s="30">
        <v>126</v>
      </c>
      <c r="Y6" s="30">
        <v>104</v>
      </c>
      <c r="Z6" s="125">
        <v>102</v>
      </c>
      <c r="AA6" s="431">
        <f t="shared" si="4"/>
        <v>472</v>
      </c>
      <c r="AB6" s="94">
        <v>132</v>
      </c>
      <c r="AC6" s="14">
        <v>126</v>
      </c>
      <c r="AD6" s="14">
        <v>114</v>
      </c>
      <c r="AE6" s="16">
        <v>112</v>
      </c>
      <c r="AF6" s="431">
        <f t="shared" si="5"/>
        <v>484</v>
      </c>
      <c r="AG6" s="94">
        <v>140</v>
      </c>
      <c r="AH6" s="14">
        <v>130</v>
      </c>
      <c r="AI6" s="14">
        <v>115</v>
      </c>
      <c r="AJ6" s="16">
        <v>107</v>
      </c>
      <c r="AK6" s="431">
        <f t="shared" si="6"/>
        <v>492</v>
      </c>
      <c r="AL6" s="94">
        <v>150</v>
      </c>
      <c r="AM6" s="14">
        <v>113</v>
      </c>
      <c r="AN6" s="14">
        <v>109</v>
      </c>
      <c r="AO6" s="125"/>
      <c r="AP6" s="431">
        <f t="shared" si="7"/>
        <v>372</v>
      </c>
      <c r="AQ6" s="54">
        <v>118</v>
      </c>
      <c r="AR6" s="30">
        <v>116</v>
      </c>
      <c r="AS6" s="30">
        <v>111</v>
      </c>
      <c r="AT6" s="125">
        <v>110</v>
      </c>
      <c r="AU6" s="431">
        <f t="shared" si="8"/>
        <v>455</v>
      </c>
      <c r="AV6" s="54">
        <v>150</v>
      </c>
      <c r="AW6" s="30">
        <v>112</v>
      </c>
      <c r="AX6" s="30">
        <v>110</v>
      </c>
      <c r="AY6" s="125">
        <v>94</v>
      </c>
      <c r="AZ6" s="431">
        <f t="shared" si="9"/>
        <v>466</v>
      </c>
      <c r="BA6" s="54">
        <v>120</v>
      </c>
      <c r="BB6" s="30">
        <v>113</v>
      </c>
      <c r="BC6" s="30">
        <v>107</v>
      </c>
      <c r="BD6" s="125"/>
      <c r="BE6" s="431">
        <f t="shared" si="10"/>
        <v>340</v>
      </c>
      <c r="BF6" s="438">
        <v>360</v>
      </c>
      <c r="BG6" s="437">
        <v>390</v>
      </c>
      <c r="BH6" s="446">
        <v>165</v>
      </c>
      <c r="BI6" s="446">
        <v>225</v>
      </c>
      <c r="BJ6" s="437">
        <v>330</v>
      </c>
      <c r="BK6" s="106">
        <f>BJ6+BG6+BF6+BE6+AZ6+AU6+AP6+AK6+AF6+AA6+L6+G6</f>
        <v>4956</v>
      </c>
      <c r="BL6" s="69">
        <v>3</v>
      </c>
      <c r="BM6" s="54">
        <v>150</v>
      </c>
      <c r="BN6" s="30">
        <v>132</v>
      </c>
      <c r="BO6" s="30">
        <v>99</v>
      </c>
      <c r="BP6" s="125">
        <v>63</v>
      </c>
      <c r="BQ6" s="431">
        <f t="shared" si="11"/>
        <v>444</v>
      </c>
      <c r="BR6" s="54">
        <v>116</v>
      </c>
      <c r="BS6" s="30">
        <v>109</v>
      </c>
      <c r="BT6" s="30"/>
      <c r="BU6" s="125">
        <v>60</v>
      </c>
      <c r="BV6" s="431">
        <f t="shared" si="12"/>
        <v>285</v>
      </c>
      <c r="BW6" s="54"/>
      <c r="BX6" s="30"/>
      <c r="BY6" s="30"/>
      <c r="BZ6" s="125"/>
      <c r="CA6" s="450">
        <f t="shared" si="13"/>
        <v>0</v>
      </c>
      <c r="CB6" s="54"/>
      <c r="CC6" s="30"/>
      <c r="CD6" s="30"/>
      <c r="CE6" s="125"/>
      <c r="CF6" s="450">
        <f t="shared" si="14"/>
        <v>0</v>
      </c>
      <c r="CG6" s="54">
        <v>134</v>
      </c>
      <c r="CH6" s="30">
        <v>132</v>
      </c>
      <c r="CI6" s="30">
        <v>124</v>
      </c>
      <c r="CJ6" s="125">
        <v>115</v>
      </c>
      <c r="CK6" s="431">
        <f t="shared" si="15"/>
        <v>505</v>
      </c>
      <c r="CL6" s="94">
        <v>134</v>
      </c>
      <c r="CM6" s="14">
        <v>114</v>
      </c>
      <c r="CN6" s="14">
        <v>98</v>
      </c>
      <c r="CO6" s="16">
        <v>92</v>
      </c>
      <c r="CP6" s="431">
        <f t="shared" si="16"/>
        <v>438</v>
      </c>
      <c r="CQ6" s="94">
        <v>134</v>
      </c>
      <c r="CR6" s="14">
        <v>107</v>
      </c>
      <c r="CS6" s="14">
        <v>106</v>
      </c>
      <c r="CT6" s="16">
        <v>102</v>
      </c>
      <c r="CU6" s="431">
        <f t="shared" si="17"/>
        <v>449</v>
      </c>
      <c r="CV6" s="94">
        <v>143</v>
      </c>
      <c r="CW6" s="14">
        <v>118</v>
      </c>
      <c r="CX6" s="14">
        <v>116</v>
      </c>
      <c r="CY6" s="16">
        <v>103</v>
      </c>
      <c r="CZ6" s="431">
        <f t="shared" si="18"/>
        <v>480</v>
      </c>
      <c r="DA6" s="54">
        <v>150</v>
      </c>
      <c r="DB6" s="30">
        <v>134</v>
      </c>
      <c r="DC6" s="30">
        <v>130</v>
      </c>
      <c r="DD6" s="125">
        <v>118</v>
      </c>
      <c r="DE6" s="431">
        <f t="shared" si="19"/>
        <v>532</v>
      </c>
      <c r="DF6" s="54">
        <v>146</v>
      </c>
      <c r="DG6" s="30">
        <v>132</v>
      </c>
      <c r="DH6" s="30"/>
      <c r="DI6" s="125"/>
      <c r="DJ6" s="431">
        <f t="shared" si="20"/>
        <v>278</v>
      </c>
      <c r="DK6" s="54">
        <v>150</v>
      </c>
      <c r="DL6" s="30">
        <v>134</v>
      </c>
      <c r="DM6" s="30">
        <v>108</v>
      </c>
      <c r="DN6" s="125"/>
      <c r="DO6" s="431">
        <f t="shared" si="21"/>
        <v>392</v>
      </c>
      <c r="DP6" s="435">
        <v>420</v>
      </c>
      <c r="DQ6" s="436">
        <v>310</v>
      </c>
      <c r="DR6" s="445">
        <v>165</v>
      </c>
      <c r="DS6" s="445">
        <v>225</v>
      </c>
      <c r="DT6" s="436">
        <v>360</v>
      </c>
      <c r="DU6" s="65">
        <f>DT6+DQ6+DP6+DO6+DJ6+DE6+CZ6+CU6+CP6+CK6+BV6+BQ6</f>
        <v>4893</v>
      </c>
      <c r="DV6" s="184">
        <v>2</v>
      </c>
      <c r="DW6" s="460">
        <f t="shared" si="22"/>
        <v>9849</v>
      </c>
      <c r="DX6" s="463">
        <v>2</v>
      </c>
    </row>
    <row r="7" spans="1:128" ht="16.5" customHeight="1">
      <c r="A7" s="46">
        <v>3</v>
      </c>
      <c r="B7" s="425" t="s">
        <v>10</v>
      </c>
      <c r="C7" s="51">
        <v>140</v>
      </c>
      <c r="D7" s="3">
        <v>122</v>
      </c>
      <c r="E7" s="3">
        <v>120</v>
      </c>
      <c r="F7" s="81">
        <v>107</v>
      </c>
      <c r="G7" s="431">
        <f t="shared" si="0"/>
        <v>489</v>
      </c>
      <c r="H7" s="54">
        <v>150</v>
      </c>
      <c r="I7" s="30">
        <v>132</v>
      </c>
      <c r="J7" s="30">
        <v>118</v>
      </c>
      <c r="K7" s="125">
        <v>105</v>
      </c>
      <c r="L7" s="431">
        <f t="shared" si="1"/>
        <v>505</v>
      </c>
      <c r="M7" s="54">
        <v>143</v>
      </c>
      <c r="N7" s="30">
        <v>137</v>
      </c>
      <c r="O7" s="30">
        <v>122</v>
      </c>
      <c r="P7" s="125">
        <v>115</v>
      </c>
      <c r="Q7" s="431">
        <f t="shared" si="2"/>
        <v>517</v>
      </c>
      <c r="R7" s="54">
        <v>150</v>
      </c>
      <c r="S7" s="30">
        <v>134</v>
      </c>
      <c r="T7" s="30">
        <v>128</v>
      </c>
      <c r="U7" s="125">
        <v>122</v>
      </c>
      <c r="V7" s="431">
        <f t="shared" si="3"/>
        <v>534</v>
      </c>
      <c r="W7" s="54">
        <v>118</v>
      </c>
      <c r="X7" s="30">
        <v>109</v>
      </c>
      <c r="Y7" s="30">
        <v>107</v>
      </c>
      <c r="Z7" s="125">
        <v>97</v>
      </c>
      <c r="AA7" s="431">
        <f t="shared" si="4"/>
        <v>431</v>
      </c>
      <c r="AB7" s="94">
        <v>143</v>
      </c>
      <c r="AC7" s="14">
        <v>120</v>
      </c>
      <c r="AD7" s="14">
        <v>109</v>
      </c>
      <c r="AE7" s="16">
        <v>102</v>
      </c>
      <c r="AF7" s="431">
        <f t="shared" si="5"/>
        <v>474</v>
      </c>
      <c r="AG7" s="94">
        <v>150</v>
      </c>
      <c r="AH7" s="14">
        <v>122</v>
      </c>
      <c r="AI7" s="14">
        <v>120</v>
      </c>
      <c r="AJ7" s="16">
        <v>104</v>
      </c>
      <c r="AK7" s="431">
        <f t="shared" si="6"/>
        <v>496</v>
      </c>
      <c r="AL7" s="94">
        <v>146</v>
      </c>
      <c r="AM7" s="14">
        <v>116</v>
      </c>
      <c r="AN7" s="3"/>
      <c r="AO7" s="81"/>
      <c r="AP7" s="450">
        <f t="shared" si="7"/>
        <v>262</v>
      </c>
      <c r="AQ7" s="51"/>
      <c r="AR7" s="3"/>
      <c r="AS7" s="3"/>
      <c r="AT7" s="81"/>
      <c r="AU7" s="450">
        <f t="shared" si="8"/>
        <v>0</v>
      </c>
      <c r="AV7" s="54">
        <v>102</v>
      </c>
      <c r="AW7" s="30">
        <v>101</v>
      </c>
      <c r="AX7" s="30">
        <v>90</v>
      </c>
      <c r="AY7" s="125">
        <v>48.5</v>
      </c>
      <c r="AZ7" s="431">
        <f t="shared" si="9"/>
        <v>341.5</v>
      </c>
      <c r="BA7" s="51">
        <v>130</v>
      </c>
      <c r="BB7" s="3">
        <v>115</v>
      </c>
      <c r="BC7" s="3">
        <v>110</v>
      </c>
      <c r="BD7" s="81">
        <v>109</v>
      </c>
      <c r="BE7" s="431">
        <f t="shared" si="10"/>
        <v>464</v>
      </c>
      <c r="BF7" s="438">
        <v>450</v>
      </c>
      <c r="BG7" s="437">
        <v>420</v>
      </c>
      <c r="BH7" s="446">
        <v>210</v>
      </c>
      <c r="BI7" s="446">
        <v>0</v>
      </c>
      <c r="BJ7" s="437">
        <v>310</v>
      </c>
      <c r="BK7" s="106">
        <f>BJ7+BG7+BF7+BE7+AZ7+AK7+AF7+AA7+V7+Q7+L7+G7</f>
        <v>5431.5</v>
      </c>
      <c r="BL7" s="69">
        <v>1</v>
      </c>
      <c r="BM7" s="56">
        <v>108</v>
      </c>
      <c r="BN7" s="32">
        <v>92</v>
      </c>
      <c r="BO7" s="32"/>
      <c r="BP7" s="127"/>
      <c r="BQ7" s="431">
        <f t="shared" si="11"/>
        <v>200</v>
      </c>
      <c r="BR7" s="54">
        <v>107</v>
      </c>
      <c r="BS7" s="30">
        <v>100</v>
      </c>
      <c r="BT7" s="30"/>
      <c r="BU7" s="125"/>
      <c r="BV7" s="431">
        <f t="shared" si="12"/>
        <v>207</v>
      </c>
      <c r="BW7" s="54">
        <v>146</v>
      </c>
      <c r="BX7" s="30">
        <v>126</v>
      </c>
      <c r="BY7" s="30"/>
      <c r="BZ7" s="125"/>
      <c r="CA7" s="431">
        <f t="shared" si="13"/>
        <v>272</v>
      </c>
      <c r="CB7" s="54">
        <v>146</v>
      </c>
      <c r="CC7" s="30">
        <v>143</v>
      </c>
      <c r="CD7" s="30">
        <v>134</v>
      </c>
      <c r="CE7" s="125">
        <v>130</v>
      </c>
      <c r="CF7" s="431">
        <f t="shared" si="14"/>
        <v>553</v>
      </c>
      <c r="CG7" s="54">
        <v>114</v>
      </c>
      <c r="CH7" s="30">
        <v>108</v>
      </c>
      <c r="CI7" s="30">
        <v>107</v>
      </c>
      <c r="CJ7" s="125">
        <v>93</v>
      </c>
      <c r="CK7" s="431">
        <f t="shared" si="15"/>
        <v>422</v>
      </c>
      <c r="CL7" s="94">
        <v>111</v>
      </c>
      <c r="CM7" s="14">
        <v>97</v>
      </c>
      <c r="CN7" s="32"/>
      <c r="CO7" s="127"/>
      <c r="CP7" s="431">
        <f t="shared" si="16"/>
        <v>208</v>
      </c>
      <c r="CQ7" s="94">
        <v>104</v>
      </c>
      <c r="CR7" s="14">
        <v>91</v>
      </c>
      <c r="CS7" s="32"/>
      <c r="CT7" s="127"/>
      <c r="CU7" s="450">
        <f t="shared" si="17"/>
        <v>195</v>
      </c>
      <c r="CV7" s="94">
        <v>109</v>
      </c>
      <c r="CW7" s="14">
        <v>107</v>
      </c>
      <c r="CX7" s="32"/>
      <c r="CY7" s="127"/>
      <c r="CZ7" s="431">
        <f t="shared" si="18"/>
        <v>216</v>
      </c>
      <c r="DA7" s="54"/>
      <c r="DB7" s="30"/>
      <c r="DC7" s="30"/>
      <c r="DD7" s="125"/>
      <c r="DE7" s="450">
        <f t="shared" si="19"/>
        <v>0</v>
      </c>
      <c r="DF7" s="56">
        <v>126</v>
      </c>
      <c r="DG7" s="32">
        <v>114</v>
      </c>
      <c r="DH7" s="32"/>
      <c r="DI7" s="127"/>
      <c r="DJ7" s="431">
        <f t="shared" si="20"/>
        <v>240</v>
      </c>
      <c r="DK7" s="56">
        <v>115</v>
      </c>
      <c r="DL7" s="32">
        <v>107</v>
      </c>
      <c r="DM7" s="32"/>
      <c r="DN7" s="127"/>
      <c r="DO7" s="431">
        <f t="shared" si="21"/>
        <v>222</v>
      </c>
      <c r="DP7" s="456">
        <v>155</v>
      </c>
      <c r="DQ7" s="436">
        <v>195</v>
      </c>
      <c r="DR7" s="436">
        <v>210</v>
      </c>
      <c r="DS7" s="445">
        <v>0</v>
      </c>
      <c r="DT7" s="436">
        <v>210</v>
      </c>
      <c r="DU7" s="65">
        <f>DT7+DR7+DQ7+DO7+DJ7+CZ7+CP7+CK7+CF7+CA7+BV7+BQ7</f>
        <v>3155</v>
      </c>
      <c r="DV7" s="184">
        <v>7</v>
      </c>
      <c r="DW7" s="460">
        <f t="shared" si="22"/>
        <v>8586.5</v>
      </c>
      <c r="DX7" s="463">
        <v>3</v>
      </c>
    </row>
    <row r="8" spans="1:128" ht="16.5" customHeight="1">
      <c r="A8" s="46">
        <v>4</v>
      </c>
      <c r="B8" s="424" t="s">
        <v>25</v>
      </c>
      <c r="C8" s="54">
        <v>114</v>
      </c>
      <c r="D8" s="3">
        <v>99</v>
      </c>
      <c r="E8" s="3">
        <v>44</v>
      </c>
      <c r="F8" s="81">
        <v>48</v>
      </c>
      <c r="G8" s="431">
        <f t="shared" si="0"/>
        <v>305</v>
      </c>
      <c r="H8" s="54">
        <v>143</v>
      </c>
      <c r="I8" s="30">
        <v>99</v>
      </c>
      <c r="J8" s="30">
        <v>43</v>
      </c>
      <c r="K8" s="125">
        <v>51</v>
      </c>
      <c r="L8" s="431">
        <f t="shared" si="1"/>
        <v>336</v>
      </c>
      <c r="M8" s="54"/>
      <c r="N8" s="30"/>
      <c r="O8" s="30"/>
      <c r="P8" s="125"/>
      <c r="Q8" s="431">
        <f t="shared" si="2"/>
        <v>0</v>
      </c>
      <c r="R8" s="54"/>
      <c r="S8" s="30"/>
      <c r="T8" s="30"/>
      <c r="U8" s="125"/>
      <c r="V8" s="450">
        <f t="shared" si="3"/>
        <v>0</v>
      </c>
      <c r="W8" s="54">
        <v>94</v>
      </c>
      <c r="X8" s="30">
        <v>42.5</v>
      </c>
      <c r="Y8" s="30">
        <v>44</v>
      </c>
      <c r="Z8" s="125">
        <v>50.5</v>
      </c>
      <c r="AA8" s="431">
        <f t="shared" si="4"/>
        <v>231</v>
      </c>
      <c r="AB8" s="94">
        <v>130</v>
      </c>
      <c r="AC8" s="14">
        <v>111</v>
      </c>
      <c r="AD8" s="14">
        <v>55</v>
      </c>
      <c r="AE8" s="16">
        <v>49.5</v>
      </c>
      <c r="AF8" s="431">
        <f t="shared" si="5"/>
        <v>345.5</v>
      </c>
      <c r="AG8" s="94">
        <v>114</v>
      </c>
      <c r="AH8" s="14">
        <v>108</v>
      </c>
      <c r="AI8" s="14">
        <v>52.5</v>
      </c>
      <c r="AJ8" s="16">
        <v>45</v>
      </c>
      <c r="AK8" s="431">
        <f t="shared" si="6"/>
        <v>319.5</v>
      </c>
      <c r="AL8" s="94">
        <v>132</v>
      </c>
      <c r="AM8" s="3"/>
      <c r="AN8" s="3"/>
      <c r="AO8" s="81"/>
      <c r="AP8" s="431">
        <f t="shared" si="7"/>
        <v>132</v>
      </c>
      <c r="AQ8" s="51"/>
      <c r="AR8" s="3"/>
      <c r="AS8" s="3"/>
      <c r="AT8" s="81"/>
      <c r="AU8" s="450">
        <f t="shared" si="8"/>
        <v>0</v>
      </c>
      <c r="AV8" s="54">
        <v>132</v>
      </c>
      <c r="AW8" s="30">
        <v>116</v>
      </c>
      <c r="AX8" s="30">
        <v>44</v>
      </c>
      <c r="AY8" s="125">
        <v>53.5</v>
      </c>
      <c r="AZ8" s="431">
        <f t="shared" si="9"/>
        <v>345.5</v>
      </c>
      <c r="BA8" s="51">
        <v>124</v>
      </c>
      <c r="BB8" s="3">
        <v>114</v>
      </c>
      <c r="BC8" s="3">
        <v>51</v>
      </c>
      <c r="BD8" s="81">
        <v>58</v>
      </c>
      <c r="BE8" s="431">
        <f t="shared" si="10"/>
        <v>347</v>
      </c>
      <c r="BF8" s="438">
        <v>310</v>
      </c>
      <c r="BG8" s="437">
        <v>310</v>
      </c>
      <c r="BH8" s="446">
        <v>195</v>
      </c>
      <c r="BI8" s="445">
        <v>0</v>
      </c>
      <c r="BJ8" s="437">
        <v>390</v>
      </c>
      <c r="BK8" s="106">
        <f>BJ8+BG8+BF8+BE8+AZ8+AP8+AK8+AF8+AA8+Q8+L8+G8</f>
        <v>3371.5</v>
      </c>
      <c r="BL8" s="69">
        <v>7</v>
      </c>
      <c r="BM8" s="51">
        <v>122</v>
      </c>
      <c r="BN8" s="3">
        <v>111</v>
      </c>
      <c r="BO8" s="3">
        <v>89</v>
      </c>
      <c r="BP8" s="81">
        <v>64</v>
      </c>
      <c r="BQ8" s="431">
        <f t="shared" si="11"/>
        <v>386</v>
      </c>
      <c r="BR8" s="54">
        <v>130</v>
      </c>
      <c r="BS8" s="30">
        <v>124</v>
      </c>
      <c r="BT8" s="30">
        <v>114</v>
      </c>
      <c r="BU8" s="125">
        <v>71.5</v>
      </c>
      <c r="BV8" s="431">
        <f t="shared" si="12"/>
        <v>439.5</v>
      </c>
      <c r="BW8" s="54"/>
      <c r="BX8" s="30"/>
      <c r="BY8" s="30"/>
      <c r="BZ8" s="125"/>
      <c r="CA8" s="431">
        <f t="shared" si="13"/>
        <v>0</v>
      </c>
      <c r="CB8" s="54"/>
      <c r="CC8" s="30"/>
      <c r="CD8" s="30"/>
      <c r="CE8" s="125"/>
      <c r="CF8" s="450">
        <f t="shared" si="14"/>
        <v>0</v>
      </c>
      <c r="CG8" s="54">
        <v>143</v>
      </c>
      <c r="CH8" s="30">
        <v>140</v>
      </c>
      <c r="CI8" s="30">
        <v>110</v>
      </c>
      <c r="CJ8" s="125">
        <v>56.5</v>
      </c>
      <c r="CK8" s="431">
        <f t="shared" si="15"/>
        <v>449.5</v>
      </c>
      <c r="CL8" s="94">
        <v>130</v>
      </c>
      <c r="CM8" s="14">
        <v>58</v>
      </c>
      <c r="CN8" s="14">
        <v>95</v>
      </c>
      <c r="CO8" s="81"/>
      <c r="CP8" s="431">
        <f t="shared" si="16"/>
        <v>283</v>
      </c>
      <c r="CQ8" s="94">
        <v>128</v>
      </c>
      <c r="CR8" s="14">
        <v>62</v>
      </c>
      <c r="CS8" s="14">
        <v>98</v>
      </c>
      <c r="CT8" s="81"/>
      <c r="CU8" s="431">
        <f t="shared" si="17"/>
        <v>288</v>
      </c>
      <c r="CV8" s="94">
        <v>122</v>
      </c>
      <c r="CW8" s="3"/>
      <c r="CX8" s="3"/>
      <c r="CY8" s="81"/>
      <c r="CZ8" s="431">
        <f t="shared" si="18"/>
        <v>122</v>
      </c>
      <c r="DA8" s="54"/>
      <c r="DB8" s="30"/>
      <c r="DC8" s="30"/>
      <c r="DD8" s="125"/>
      <c r="DE8" s="450">
        <f t="shared" si="19"/>
        <v>0</v>
      </c>
      <c r="DF8" s="51">
        <v>134</v>
      </c>
      <c r="DG8" s="3"/>
      <c r="DH8" s="3"/>
      <c r="DI8" s="81"/>
      <c r="DJ8" s="431">
        <f t="shared" si="20"/>
        <v>134</v>
      </c>
      <c r="DK8" s="51">
        <v>146</v>
      </c>
      <c r="DL8" s="3">
        <v>140</v>
      </c>
      <c r="DM8" s="3">
        <v>130</v>
      </c>
      <c r="DN8" s="81">
        <v>106</v>
      </c>
      <c r="DO8" s="431">
        <f t="shared" si="21"/>
        <v>522</v>
      </c>
      <c r="DP8" s="435">
        <v>390</v>
      </c>
      <c r="DQ8" s="436">
        <v>360</v>
      </c>
      <c r="DR8" s="445">
        <v>195</v>
      </c>
      <c r="DS8" s="445">
        <v>0</v>
      </c>
      <c r="DT8" s="436">
        <v>330</v>
      </c>
      <c r="DU8" s="65">
        <f>DT8+DQ8+DP8+DO8+DJ8+CZ8+CU8+CP8+CK8+BV8+BQ8</f>
        <v>3704</v>
      </c>
      <c r="DV8" s="184">
        <v>5</v>
      </c>
      <c r="DW8" s="460">
        <f t="shared" si="22"/>
        <v>7075.5</v>
      </c>
      <c r="DX8" s="463">
        <v>4</v>
      </c>
    </row>
    <row r="9" spans="1:128" ht="16.5" customHeight="1">
      <c r="A9" s="46">
        <v>5</v>
      </c>
      <c r="B9" s="424" t="s">
        <v>7</v>
      </c>
      <c r="C9" s="56">
        <v>137</v>
      </c>
      <c r="D9" s="3">
        <v>84</v>
      </c>
      <c r="E9" s="3"/>
      <c r="F9" s="81"/>
      <c r="G9" s="431">
        <f t="shared" si="0"/>
        <v>221</v>
      </c>
      <c r="H9" s="54">
        <v>120</v>
      </c>
      <c r="I9" s="30">
        <v>116</v>
      </c>
      <c r="J9" s="30"/>
      <c r="K9" s="125"/>
      <c r="L9" s="431">
        <f t="shared" si="1"/>
        <v>236</v>
      </c>
      <c r="M9" s="54"/>
      <c r="N9" s="30"/>
      <c r="O9" s="30"/>
      <c r="P9" s="125"/>
      <c r="Q9" s="450">
        <f t="shared" si="2"/>
        <v>0</v>
      </c>
      <c r="R9" s="54"/>
      <c r="S9" s="30"/>
      <c r="T9" s="30"/>
      <c r="U9" s="125"/>
      <c r="V9" s="450">
        <f t="shared" si="3"/>
        <v>0</v>
      </c>
      <c r="W9" s="54">
        <v>134</v>
      </c>
      <c r="X9" s="30">
        <v>116</v>
      </c>
      <c r="Y9" s="30">
        <v>115</v>
      </c>
      <c r="Z9" s="125">
        <v>103</v>
      </c>
      <c r="AA9" s="431">
        <f t="shared" si="4"/>
        <v>468</v>
      </c>
      <c r="AB9" s="94">
        <v>124</v>
      </c>
      <c r="AC9" s="14">
        <v>106</v>
      </c>
      <c r="AD9" s="14">
        <v>103</v>
      </c>
      <c r="AE9" s="16">
        <v>97</v>
      </c>
      <c r="AF9" s="431">
        <f t="shared" si="5"/>
        <v>430</v>
      </c>
      <c r="AG9" s="94">
        <v>110</v>
      </c>
      <c r="AH9" s="14">
        <v>106</v>
      </c>
      <c r="AI9" s="14">
        <v>101</v>
      </c>
      <c r="AJ9" s="16">
        <v>95</v>
      </c>
      <c r="AK9" s="431">
        <f t="shared" si="6"/>
        <v>412</v>
      </c>
      <c r="AL9" s="94">
        <v>130</v>
      </c>
      <c r="AM9" s="14">
        <v>120</v>
      </c>
      <c r="AN9" s="14">
        <v>110</v>
      </c>
      <c r="AO9" s="81"/>
      <c r="AP9" s="431">
        <f t="shared" si="7"/>
        <v>360</v>
      </c>
      <c r="AQ9" s="51">
        <v>146</v>
      </c>
      <c r="AR9" s="3">
        <v>134</v>
      </c>
      <c r="AS9" s="3">
        <v>124</v>
      </c>
      <c r="AT9" s="81">
        <v>120</v>
      </c>
      <c r="AU9" s="431">
        <f t="shared" si="8"/>
        <v>524</v>
      </c>
      <c r="AV9" s="54">
        <v>140</v>
      </c>
      <c r="AW9" s="30">
        <v>118</v>
      </c>
      <c r="AX9" s="30">
        <v>115</v>
      </c>
      <c r="AY9" s="125">
        <v>98</v>
      </c>
      <c r="AZ9" s="431">
        <f t="shared" si="9"/>
        <v>471</v>
      </c>
      <c r="BA9" s="51"/>
      <c r="BB9" s="3"/>
      <c r="BC9" s="3"/>
      <c r="BD9" s="81"/>
      <c r="BE9" s="431">
        <f t="shared" si="10"/>
        <v>0</v>
      </c>
      <c r="BF9" s="438">
        <v>250</v>
      </c>
      <c r="BG9" s="437">
        <v>0</v>
      </c>
      <c r="BH9" s="437">
        <v>0</v>
      </c>
      <c r="BI9" s="446">
        <v>0</v>
      </c>
      <c r="BJ9" s="446">
        <v>0</v>
      </c>
      <c r="BK9" s="106">
        <f>BF9+AZ9+AU9+AP9+AK9+AF9+AA9+L9+G9</f>
        <v>3372</v>
      </c>
      <c r="BL9" s="69">
        <v>6</v>
      </c>
      <c r="BM9" s="51">
        <v>120</v>
      </c>
      <c r="BN9" s="3">
        <v>103</v>
      </c>
      <c r="BO9" s="3">
        <v>88</v>
      </c>
      <c r="BP9" s="81">
        <v>63</v>
      </c>
      <c r="BQ9" s="431">
        <f t="shared" si="11"/>
        <v>374</v>
      </c>
      <c r="BR9" s="54">
        <v>60</v>
      </c>
      <c r="BS9" s="30">
        <v>97</v>
      </c>
      <c r="BT9" s="30"/>
      <c r="BU9" s="125"/>
      <c r="BV9" s="450">
        <f t="shared" si="12"/>
        <v>157</v>
      </c>
      <c r="BW9" s="54">
        <v>71.5</v>
      </c>
      <c r="BX9" s="30">
        <v>134</v>
      </c>
      <c r="BY9" s="30">
        <v>124</v>
      </c>
      <c r="BZ9" s="125">
        <v>120</v>
      </c>
      <c r="CA9" s="431">
        <f t="shared" si="13"/>
        <v>449.5</v>
      </c>
      <c r="CB9" s="54">
        <v>150</v>
      </c>
      <c r="CC9" s="30">
        <v>140</v>
      </c>
      <c r="CD9" s="30">
        <v>128</v>
      </c>
      <c r="CE9" s="125">
        <v>122</v>
      </c>
      <c r="CF9" s="431">
        <f t="shared" si="14"/>
        <v>540</v>
      </c>
      <c r="CG9" s="54">
        <v>150</v>
      </c>
      <c r="CH9" s="30">
        <v>95</v>
      </c>
      <c r="CI9" s="30"/>
      <c r="CJ9" s="125">
        <v>52.5</v>
      </c>
      <c r="CK9" s="431">
        <f t="shared" si="15"/>
        <v>297.5</v>
      </c>
      <c r="CL9" s="94">
        <v>137</v>
      </c>
      <c r="CM9" s="14">
        <v>99</v>
      </c>
      <c r="CN9" s="14">
        <v>87</v>
      </c>
      <c r="CO9" s="16">
        <v>83</v>
      </c>
      <c r="CP9" s="431">
        <f t="shared" si="16"/>
        <v>406</v>
      </c>
      <c r="CQ9" s="94">
        <v>146</v>
      </c>
      <c r="CR9" s="14">
        <v>90</v>
      </c>
      <c r="CS9" s="14">
        <v>87</v>
      </c>
      <c r="CT9" s="16">
        <v>85</v>
      </c>
      <c r="CU9" s="431">
        <f t="shared" si="17"/>
        <v>408</v>
      </c>
      <c r="CV9" s="94">
        <v>150</v>
      </c>
      <c r="CW9" s="3"/>
      <c r="CX9" s="3"/>
      <c r="CY9" s="81"/>
      <c r="CZ9" s="431">
        <f t="shared" si="18"/>
        <v>150</v>
      </c>
      <c r="DA9" s="54">
        <v>140</v>
      </c>
      <c r="DB9" s="30">
        <v>114</v>
      </c>
      <c r="DC9" s="30"/>
      <c r="DD9" s="125"/>
      <c r="DE9" s="431">
        <f t="shared" si="19"/>
        <v>254</v>
      </c>
      <c r="DF9" s="457" t="s">
        <v>131</v>
      </c>
      <c r="DG9" s="3">
        <v>103</v>
      </c>
      <c r="DH9" s="3"/>
      <c r="DI9" s="81"/>
      <c r="DJ9" s="431">
        <f t="shared" si="20"/>
        <v>213</v>
      </c>
      <c r="DK9" s="51">
        <v>111</v>
      </c>
      <c r="DL9" s="3"/>
      <c r="DM9" s="3"/>
      <c r="DN9" s="81"/>
      <c r="DO9" s="450">
        <f t="shared" si="21"/>
        <v>111</v>
      </c>
      <c r="DP9" s="435">
        <v>250</v>
      </c>
      <c r="DQ9" s="436">
        <v>0</v>
      </c>
      <c r="DR9" s="445">
        <v>0</v>
      </c>
      <c r="DS9" s="436">
        <v>165</v>
      </c>
      <c r="DT9" s="445">
        <v>0</v>
      </c>
      <c r="DU9" s="65">
        <f>DS9+DP9+DJ9+DE9+CZ9+CU9+CP9+CK9+CF9+CA9+BQ9</f>
        <v>3507</v>
      </c>
      <c r="DV9" s="184">
        <v>6</v>
      </c>
      <c r="DW9" s="460">
        <f t="shared" si="22"/>
        <v>6879</v>
      </c>
      <c r="DX9" s="463">
        <v>5</v>
      </c>
    </row>
    <row r="10" spans="1:128" ht="16.5" customHeight="1">
      <c r="A10" s="46">
        <v>6</v>
      </c>
      <c r="B10" s="422" t="s">
        <v>1</v>
      </c>
      <c r="C10" s="52">
        <v>115</v>
      </c>
      <c r="D10" s="32">
        <v>112</v>
      </c>
      <c r="E10" s="32">
        <v>105</v>
      </c>
      <c r="F10" s="127">
        <v>89</v>
      </c>
      <c r="G10" s="431">
        <f t="shared" si="0"/>
        <v>421</v>
      </c>
      <c r="H10" s="54">
        <v>100</v>
      </c>
      <c r="I10" s="30">
        <v>94</v>
      </c>
      <c r="J10" s="30">
        <v>89</v>
      </c>
      <c r="K10" s="125">
        <v>87</v>
      </c>
      <c r="L10" s="431">
        <f t="shared" si="1"/>
        <v>370</v>
      </c>
      <c r="M10" s="54"/>
      <c r="N10" s="30"/>
      <c r="O10" s="30"/>
      <c r="P10" s="125"/>
      <c r="Q10" s="431">
        <f t="shared" si="2"/>
        <v>0</v>
      </c>
      <c r="R10" s="54"/>
      <c r="S10" s="30"/>
      <c r="T10" s="30"/>
      <c r="U10" s="125"/>
      <c r="V10" s="431">
        <f t="shared" si="3"/>
        <v>0</v>
      </c>
      <c r="W10" s="54">
        <v>81</v>
      </c>
      <c r="X10" s="30"/>
      <c r="Y10" s="30"/>
      <c r="Z10" s="125"/>
      <c r="AA10" s="431">
        <f t="shared" si="4"/>
        <v>81</v>
      </c>
      <c r="AB10" s="94">
        <v>96</v>
      </c>
      <c r="AC10" s="14">
        <v>94</v>
      </c>
      <c r="AD10" s="14">
        <v>93</v>
      </c>
      <c r="AE10" s="16">
        <v>87</v>
      </c>
      <c r="AF10" s="431">
        <f t="shared" si="5"/>
        <v>370</v>
      </c>
      <c r="AG10" s="94">
        <v>102</v>
      </c>
      <c r="AH10" s="14">
        <v>97</v>
      </c>
      <c r="AI10" s="14">
        <v>89</v>
      </c>
      <c r="AJ10" s="16">
        <v>88</v>
      </c>
      <c r="AK10" s="431">
        <f t="shared" si="6"/>
        <v>376</v>
      </c>
      <c r="AL10" s="56"/>
      <c r="AM10" s="32"/>
      <c r="AN10" s="32"/>
      <c r="AO10" s="127"/>
      <c r="AP10" s="450">
        <f t="shared" si="7"/>
        <v>0</v>
      </c>
      <c r="AQ10" s="56"/>
      <c r="AR10" s="32"/>
      <c r="AS10" s="32"/>
      <c r="AT10" s="127"/>
      <c r="AU10" s="450">
        <f t="shared" si="8"/>
        <v>0</v>
      </c>
      <c r="AV10" s="54">
        <v>105</v>
      </c>
      <c r="AW10" s="30">
        <v>91</v>
      </c>
      <c r="AX10" s="30"/>
      <c r="AY10" s="125"/>
      <c r="AZ10" s="431">
        <f t="shared" si="9"/>
        <v>196</v>
      </c>
      <c r="BA10" s="56">
        <v>122</v>
      </c>
      <c r="BB10" s="32">
        <v>108</v>
      </c>
      <c r="BC10" s="32">
        <v>106</v>
      </c>
      <c r="BD10" s="127"/>
      <c r="BE10" s="431">
        <f t="shared" si="10"/>
        <v>336</v>
      </c>
      <c r="BF10" s="438">
        <v>210</v>
      </c>
      <c r="BG10" s="437">
        <v>250</v>
      </c>
      <c r="BH10" s="437">
        <v>135</v>
      </c>
      <c r="BI10" s="446">
        <v>0</v>
      </c>
      <c r="BJ10" s="446">
        <v>0</v>
      </c>
      <c r="BK10" s="106">
        <f>BH10+BG10+BF10+BE10+AZ10+AK10+AF10+AA10+L10+G10</f>
        <v>2745</v>
      </c>
      <c r="BL10" s="69">
        <v>10</v>
      </c>
      <c r="BM10" s="51">
        <v>134</v>
      </c>
      <c r="BN10" s="3">
        <v>116</v>
      </c>
      <c r="BO10" s="3">
        <v>109</v>
      </c>
      <c r="BP10" s="81">
        <v>107</v>
      </c>
      <c r="BQ10" s="431">
        <f t="shared" si="11"/>
        <v>466</v>
      </c>
      <c r="BR10" s="54">
        <v>126</v>
      </c>
      <c r="BS10" s="30">
        <v>108</v>
      </c>
      <c r="BT10" s="30">
        <v>102</v>
      </c>
      <c r="BU10" s="125">
        <v>96</v>
      </c>
      <c r="BV10" s="431">
        <f t="shared" si="12"/>
        <v>432</v>
      </c>
      <c r="BW10" s="54"/>
      <c r="BX10" s="30"/>
      <c r="BY10" s="30"/>
      <c r="BZ10" s="125"/>
      <c r="CA10" s="431">
        <f t="shared" si="13"/>
        <v>0</v>
      </c>
      <c r="CB10" s="54"/>
      <c r="CC10" s="30"/>
      <c r="CD10" s="30"/>
      <c r="CE10" s="125"/>
      <c r="CF10" s="450">
        <f t="shared" si="14"/>
        <v>0</v>
      </c>
      <c r="CG10" s="54">
        <v>128</v>
      </c>
      <c r="CH10" s="30">
        <v>112</v>
      </c>
      <c r="CI10" s="30">
        <v>109</v>
      </c>
      <c r="CJ10" s="125"/>
      <c r="CK10" s="431">
        <f t="shared" si="15"/>
        <v>349</v>
      </c>
      <c r="CL10" s="94">
        <v>126</v>
      </c>
      <c r="CM10" s="14">
        <v>113</v>
      </c>
      <c r="CN10" s="14">
        <v>112</v>
      </c>
      <c r="CO10" s="16">
        <v>90</v>
      </c>
      <c r="CP10" s="431">
        <f t="shared" si="16"/>
        <v>441</v>
      </c>
      <c r="CQ10" s="94">
        <v>126</v>
      </c>
      <c r="CR10" s="14">
        <v>113</v>
      </c>
      <c r="CS10" s="14">
        <v>101</v>
      </c>
      <c r="CT10" s="16">
        <v>100</v>
      </c>
      <c r="CU10" s="431">
        <f t="shared" si="17"/>
        <v>440</v>
      </c>
      <c r="CV10" s="94">
        <v>134</v>
      </c>
      <c r="CW10" s="14">
        <v>114</v>
      </c>
      <c r="CX10" s="14">
        <v>111</v>
      </c>
      <c r="CY10" s="81"/>
      <c r="CZ10" s="431">
        <f t="shared" si="18"/>
        <v>359</v>
      </c>
      <c r="DA10" s="54"/>
      <c r="DB10" s="30"/>
      <c r="DC10" s="30"/>
      <c r="DD10" s="125"/>
      <c r="DE10" s="450">
        <f t="shared" si="19"/>
        <v>0</v>
      </c>
      <c r="DF10" s="51">
        <v>130</v>
      </c>
      <c r="DG10" s="3">
        <v>124</v>
      </c>
      <c r="DH10" s="3"/>
      <c r="DI10" s="81"/>
      <c r="DJ10" s="431">
        <f t="shared" si="20"/>
        <v>254</v>
      </c>
      <c r="DK10" s="51">
        <v>124</v>
      </c>
      <c r="DL10" s="3">
        <v>113</v>
      </c>
      <c r="DM10" s="3"/>
      <c r="DN10" s="81"/>
      <c r="DO10" s="431">
        <f t="shared" si="21"/>
        <v>237</v>
      </c>
      <c r="DP10" s="435">
        <v>330</v>
      </c>
      <c r="DQ10" s="436">
        <v>270</v>
      </c>
      <c r="DR10" s="436">
        <v>135</v>
      </c>
      <c r="DS10" s="445">
        <v>0</v>
      </c>
      <c r="DT10" s="445">
        <v>0</v>
      </c>
      <c r="DU10" s="65">
        <f>DR10+DQ10+DP10+DO10+DJ10+CZ10+CU10+CP10+CK10+BV10+BQ10</f>
        <v>3713</v>
      </c>
      <c r="DV10" s="184">
        <v>4</v>
      </c>
      <c r="DW10" s="460">
        <f t="shared" si="22"/>
        <v>6458</v>
      </c>
      <c r="DX10" s="463">
        <v>6</v>
      </c>
    </row>
    <row r="11" spans="1:128" ht="16.5" customHeight="1">
      <c r="A11" s="46">
        <v>7</v>
      </c>
      <c r="B11" s="424" t="s">
        <v>84</v>
      </c>
      <c r="C11" s="51">
        <v>134</v>
      </c>
      <c r="D11" s="44">
        <v>109</v>
      </c>
      <c r="E11" s="3">
        <v>104</v>
      </c>
      <c r="F11" s="81">
        <v>94</v>
      </c>
      <c r="G11" s="431">
        <f t="shared" si="0"/>
        <v>441</v>
      </c>
      <c r="H11" s="54">
        <v>137</v>
      </c>
      <c r="I11" s="30">
        <v>112</v>
      </c>
      <c r="J11" s="30">
        <v>111</v>
      </c>
      <c r="K11" s="125">
        <v>104</v>
      </c>
      <c r="L11" s="431">
        <f t="shared" si="1"/>
        <v>464</v>
      </c>
      <c r="M11" s="54"/>
      <c r="N11" s="30"/>
      <c r="O11" s="30"/>
      <c r="P11" s="125"/>
      <c r="Q11" s="431">
        <f t="shared" si="2"/>
        <v>0</v>
      </c>
      <c r="R11" s="54"/>
      <c r="S11" s="30"/>
      <c r="T11" s="30"/>
      <c r="U11" s="125"/>
      <c r="V11" s="450">
        <f t="shared" si="3"/>
        <v>0</v>
      </c>
      <c r="W11" s="54">
        <v>146</v>
      </c>
      <c r="X11" s="30">
        <v>124</v>
      </c>
      <c r="Y11" s="30">
        <v>122</v>
      </c>
      <c r="Z11" s="125">
        <v>100</v>
      </c>
      <c r="AA11" s="431">
        <f t="shared" si="4"/>
        <v>492</v>
      </c>
      <c r="AB11" s="231">
        <v>118</v>
      </c>
      <c r="AC11" s="14">
        <v>113</v>
      </c>
      <c r="AD11" s="14">
        <v>105</v>
      </c>
      <c r="AE11" s="16">
        <v>104</v>
      </c>
      <c r="AF11" s="431">
        <f t="shared" si="5"/>
        <v>440</v>
      </c>
      <c r="AG11" s="94">
        <v>132</v>
      </c>
      <c r="AH11" s="14">
        <v>116</v>
      </c>
      <c r="AI11" s="14">
        <v>109</v>
      </c>
      <c r="AJ11" s="16">
        <v>98</v>
      </c>
      <c r="AK11" s="431">
        <f t="shared" si="6"/>
        <v>455</v>
      </c>
      <c r="AL11" s="94">
        <v>137</v>
      </c>
      <c r="AM11" s="14">
        <v>118</v>
      </c>
      <c r="AN11" s="14">
        <v>115</v>
      </c>
      <c r="AO11" s="81"/>
      <c r="AP11" s="431">
        <f t="shared" si="7"/>
        <v>370</v>
      </c>
      <c r="AQ11" s="51"/>
      <c r="AR11" s="44"/>
      <c r="AS11" s="3"/>
      <c r="AT11" s="81"/>
      <c r="AU11" s="450">
        <f t="shared" si="8"/>
        <v>0</v>
      </c>
      <c r="AV11" s="54">
        <v>146</v>
      </c>
      <c r="AW11" s="30">
        <v>134</v>
      </c>
      <c r="AX11" s="30">
        <v>130</v>
      </c>
      <c r="AY11" s="125">
        <v>120</v>
      </c>
      <c r="AZ11" s="431">
        <f t="shared" si="9"/>
        <v>530</v>
      </c>
      <c r="BA11" s="51">
        <v>146</v>
      </c>
      <c r="BB11" s="44">
        <v>137</v>
      </c>
      <c r="BC11" s="3"/>
      <c r="BD11" s="81"/>
      <c r="BE11" s="431">
        <f t="shared" si="10"/>
        <v>283</v>
      </c>
      <c r="BF11" s="438">
        <v>290</v>
      </c>
      <c r="BG11" s="437">
        <v>290</v>
      </c>
      <c r="BH11" s="446">
        <v>155</v>
      </c>
      <c r="BI11" s="446">
        <v>0</v>
      </c>
      <c r="BJ11" s="437">
        <v>360</v>
      </c>
      <c r="BK11" s="106">
        <f>BJ11+BG11+BF11+BE11+AZ11+AP11+AK11+AF11+AA11+L11+G11</f>
        <v>4415</v>
      </c>
      <c r="BL11" s="69">
        <v>4</v>
      </c>
      <c r="BM11" s="51">
        <v>124</v>
      </c>
      <c r="BN11" s="3">
        <v>97</v>
      </c>
      <c r="BO11" s="44"/>
      <c r="BP11" s="81"/>
      <c r="BQ11" s="431">
        <f t="shared" si="11"/>
        <v>221</v>
      </c>
      <c r="BR11" s="54">
        <v>140</v>
      </c>
      <c r="BS11" s="30"/>
      <c r="BT11" s="30"/>
      <c r="BU11" s="125"/>
      <c r="BV11" s="431">
        <f t="shared" si="12"/>
        <v>140</v>
      </c>
      <c r="BW11" s="54"/>
      <c r="BX11" s="30"/>
      <c r="BY11" s="30"/>
      <c r="BZ11" s="125"/>
      <c r="CA11" s="450">
        <f t="shared" si="13"/>
        <v>0</v>
      </c>
      <c r="CB11" s="54"/>
      <c r="CC11" s="30"/>
      <c r="CD11" s="30"/>
      <c r="CE11" s="125"/>
      <c r="CF11" s="450">
        <f t="shared" si="14"/>
        <v>0</v>
      </c>
      <c r="CG11" s="54">
        <v>106</v>
      </c>
      <c r="CH11" s="30"/>
      <c r="CI11" s="30"/>
      <c r="CJ11" s="125"/>
      <c r="CK11" s="431">
        <f t="shared" si="15"/>
        <v>106</v>
      </c>
      <c r="CL11" s="94">
        <v>128</v>
      </c>
      <c r="CM11" s="14">
        <v>109</v>
      </c>
      <c r="CN11" s="3"/>
      <c r="CO11" s="126"/>
      <c r="CP11" s="431">
        <f t="shared" si="16"/>
        <v>237</v>
      </c>
      <c r="CQ11" s="94">
        <v>143</v>
      </c>
      <c r="CR11" s="14">
        <v>110</v>
      </c>
      <c r="CS11" s="3"/>
      <c r="CT11" s="81"/>
      <c r="CU11" s="431">
        <f t="shared" si="17"/>
        <v>253</v>
      </c>
      <c r="CV11" s="94">
        <v>108</v>
      </c>
      <c r="CW11" s="3"/>
      <c r="CX11" s="3"/>
      <c r="CY11" s="81"/>
      <c r="CZ11" s="431">
        <f t="shared" si="18"/>
        <v>108</v>
      </c>
      <c r="DA11" s="54"/>
      <c r="DB11" s="30"/>
      <c r="DC11" s="30"/>
      <c r="DD11" s="125"/>
      <c r="DE11" s="431">
        <f t="shared" si="19"/>
        <v>0</v>
      </c>
      <c r="DF11" s="51">
        <v>128</v>
      </c>
      <c r="DG11" s="3">
        <v>107</v>
      </c>
      <c r="DH11" s="3"/>
      <c r="DI11" s="81"/>
      <c r="DJ11" s="431">
        <f t="shared" si="20"/>
        <v>235</v>
      </c>
      <c r="DK11" s="51">
        <v>118</v>
      </c>
      <c r="DL11" s="3"/>
      <c r="DM11" s="3"/>
      <c r="DN11" s="81"/>
      <c r="DO11" s="431">
        <f t="shared" si="21"/>
        <v>118</v>
      </c>
      <c r="DP11" s="456">
        <v>0</v>
      </c>
      <c r="DQ11" s="436">
        <v>165</v>
      </c>
      <c r="DR11" s="436">
        <v>155</v>
      </c>
      <c r="DS11" s="445">
        <v>0</v>
      </c>
      <c r="DT11" s="436">
        <v>105</v>
      </c>
      <c r="DU11" s="65">
        <f>DT11+DR11+DQ11+DO11+DJ11+CZ11+CU11+CP11+CK11+BV11+BQ11</f>
        <v>1843</v>
      </c>
      <c r="DV11" s="184">
        <v>12</v>
      </c>
      <c r="DW11" s="460">
        <f t="shared" si="22"/>
        <v>6258</v>
      </c>
      <c r="DX11" s="463">
        <v>7</v>
      </c>
    </row>
    <row r="12" spans="1:128" ht="16.5" customHeight="1">
      <c r="A12" s="46">
        <v>8</v>
      </c>
      <c r="B12" s="424" t="s">
        <v>15</v>
      </c>
      <c r="C12" s="56">
        <v>101</v>
      </c>
      <c r="D12" s="32">
        <v>91</v>
      </c>
      <c r="E12" s="32"/>
      <c r="F12" s="127"/>
      <c r="G12" s="431">
        <f t="shared" si="0"/>
        <v>192</v>
      </c>
      <c r="H12" s="54">
        <v>130</v>
      </c>
      <c r="I12" s="30">
        <v>36</v>
      </c>
      <c r="J12" s="30"/>
      <c r="K12" s="125"/>
      <c r="L12" s="431">
        <f t="shared" si="1"/>
        <v>166</v>
      </c>
      <c r="M12" s="54"/>
      <c r="N12" s="30"/>
      <c r="O12" s="30"/>
      <c r="P12" s="125"/>
      <c r="Q12" s="450">
        <f t="shared" si="2"/>
        <v>0</v>
      </c>
      <c r="R12" s="54"/>
      <c r="S12" s="30"/>
      <c r="T12" s="30"/>
      <c r="U12" s="125"/>
      <c r="V12" s="450">
        <f t="shared" si="3"/>
        <v>0</v>
      </c>
      <c r="W12" s="54">
        <v>106</v>
      </c>
      <c r="X12" s="30">
        <v>83</v>
      </c>
      <c r="Y12" s="30"/>
      <c r="Z12" s="125"/>
      <c r="AA12" s="431">
        <f t="shared" si="4"/>
        <v>189</v>
      </c>
      <c r="AB12" s="94">
        <v>108</v>
      </c>
      <c r="AC12" s="14">
        <v>107</v>
      </c>
      <c r="AD12" s="30"/>
      <c r="AE12" s="125"/>
      <c r="AF12" s="431">
        <f t="shared" si="5"/>
        <v>215</v>
      </c>
      <c r="AG12" s="94">
        <v>118</v>
      </c>
      <c r="AH12" s="14">
        <v>112</v>
      </c>
      <c r="AI12" s="32"/>
      <c r="AJ12" s="127"/>
      <c r="AK12" s="431">
        <f t="shared" si="6"/>
        <v>230</v>
      </c>
      <c r="AL12" s="94">
        <v>143</v>
      </c>
      <c r="AM12" s="14">
        <v>122</v>
      </c>
      <c r="AN12" s="32"/>
      <c r="AO12" s="127"/>
      <c r="AP12" s="431">
        <f t="shared" si="7"/>
        <v>265</v>
      </c>
      <c r="AQ12" s="56">
        <v>137</v>
      </c>
      <c r="AR12" s="32">
        <v>132</v>
      </c>
      <c r="AS12" s="32"/>
      <c r="AT12" s="127"/>
      <c r="AU12" s="431">
        <f t="shared" si="8"/>
        <v>269</v>
      </c>
      <c r="AV12" s="54">
        <v>143</v>
      </c>
      <c r="AW12" s="30">
        <v>122</v>
      </c>
      <c r="AX12" s="30"/>
      <c r="AY12" s="125"/>
      <c r="AZ12" s="431">
        <f t="shared" si="9"/>
        <v>265</v>
      </c>
      <c r="BA12" s="56"/>
      <c r="BB12" s="32"/>
      <c r="BC12" s="32"/>
      <c r="BD12" s="127"/>
      <c r="BE12" s="431">
        <f t="shared" si="10"/>
        <v>0</v>
      </c>
      <c r="BF12" s="438">
        <v>0</v>
      </c>
      <c r="BG12" s="437">
        <v>0</v>
      </c>
      <c r="BH12" s="437">
        <v>0</v>
      </c>
      <c r="BI12" s="446">
        <v>0</v>
      </c>
      <c r="BJ12" s="446">
        <v>0</v>
      </c>
      <c r="BK12" s="74">
        <f>AZ12+AU12+AP12+AK12+AF12+AA12+L12+G12</f>
        <v>1791</v>
      </c>
      <c r="BL12" s="69">
        <v>14</v>
      </c>
      <c r="BM12" s="56">
        <v>146</v>
      </c>
      <c r="BN12" s="32">
        <v>143</v>
      </c>
      <c r="BO12" s="32">
        <v>140</v>
      </c>
      <c r="BP12" s="127">
        <v>110</v>
      </c>
      <c r="BQ12" s="431">
        <f t="shared" si="11"/>
        <v>539</v>
      </c>
      <c r="BR12" s="54">
        <v>150</v>
      </c>
      <c r="BS12" s="30">
        <v>146</v>
      </c>
      <c r="BT12" s="30">
        <v>137</v>
      </c>
      <c r="BU12" s="125">
        <v>132</v>
      </c>
      <c r="BV12" s="431">
        <f t="shared" si="12"/>
        <v>565</v>
      </c>
      <c r="BW12" s="54">
        <v>75</v>
      </c>
      <c r="BX12" s="30"/>
      <c r="BY12" s="30"/>
      <c r="BZ12" s="125">
        <v>68.5</v>
      </c>
      <c r="CA12" s="431">
        <f t="shared" si="13"/>
        <v>143.5</v>
      </c>
      <c r="CB12" s="54">
        <v>68.5</v>
      </c>
      <c r="CC12" s="30">
        <v>59</v>
      </c>
      <c r="CD12" s="30"/>
      <c r="CE12" s="125"/>
      <c r="CF12" s="450">
        <f t="shared" si="14"/>
        <v>127.5</v>
      </c>
      <c r="CG12" s="54">
        <v>104</v>
      </c>
      <c r="CH12" s="30"/>
      <c r="CI12" s="30"/>
      <c r="CJ12" s="125">
        <v>49</v>
      </c>
      <c r="CK12" s="431">
        <f t="shared" si="15"/>
        <v>153</v>
      </c>
      <c r="CL12" s="94">
        <v>143</v>
      </c>
      <c r="CM12" s="14">
        <v>124</v>
      </c>
      <c r="CN12" s="14">
        <v>120</v>
      </c>
      <c r="CO12" s="16">
        <v>106</v>
      </c>
      <c r="CP12" s="431">
        <f t="shared" si="16"/>
        <v>493</v>
      </c>
      <c r="CQ12" s="94">
        <v>140</v>
      </c>
      <c r="CR12" s="14">
        <v>122</v>
      </c>
      <c r="CS12" s="14">
        <v>118</v>
      </c>
      <c r="CT12" s="16">
        <v>93</v>
      </c>
      <c r="CU12" s="431">
        <f t="shared" si="17"/>
        <v>473</v>
      </c>
      <c r="CV12" s="94">
        <v>137</v>
      </c>
      <c r="CW12" s="14">
        <v>128</v>
      </c>
      <c r="CX12" s="32"/>
      <c r="CY12" s="127"/>
      <c r="CZ12" s="431">
        <f t="shared" si="18"/>
        <v>265</v>
      </c>
      <c r="DA12" s="54">
        <v>146</v>
      </c>
      <c r="DB12" s="30">
        <v>132</v>
      </c>
      <c r="DC12" s="30">
        <v>128</v>
      </c>
      <c r="DD12" s="125"/>
      <c r="DE12" s="431">
        <f t="shared" si="19"/>
        <v>406</v>
      </c>
      <c r="DF12" s="56">
        <v>140</v>
      </c>
      <c r="DG12" s="32">
        <v>112</v>
      </c>
      <c r="DH12" s="32">
        <v>111</v>
      </c>
      <c r="DI12" s="127">
        <v>59</v>
      </c>
      <c r="DJ12" s="431">
        <f t="shared" si="20"/>
        <v>422</v>
      </c>
      <c r="DK12" s="56">
        <v>56</v>
      </c>
      <c r="DL12" s="32"/>
      <c r="DM12" s="32"/>
      <c r="DN12" s="127"/>
      <c r="DO12" s="450">
        <f t="shared" si="21"/>
        <v>56</v>
      </c>
      <c r="DP12" s="435">
        <v>360</v>
      </c>
      <c r="DQ12" s="436">
        <v>420</v>
      </c>
      <c r="DR12" s="436">
        <v>0</v>
      </c>
      <c r="DS12" s="445">
        <v>0</v>
      </c>
      <c r="DT12" s="445">
        <v>0</v>
      </c>
      <c r="DU12" s="65">
        <f>DQ12+DP12+DJ12+DE12+CZ12+CU12+CP12+CK12+CA12+BV12+BQ12</f>
        <v>4239.5</v>
      </c>
      <c r="DV12" s="184">
        <v>3</v>
      </c>
      <c r="DW12" s="460">
        <f t="shared" si="22"/>
        <v>6030.5</v>
      </c>
      <c r="DX12" s="463">
        <v>8</v>
      </c>
    </row>
    <row r="13" spans="1:128" ht="16.5" customHeight="1">
      <c r="A13" s="46">
        <v>9</v>
      </c>
      <c r="B13" s="424" t="s">
        <v>17</v>
      </c>
      <c r="C13" s="51">
        <v>97</v>
      </c>
      <c r="D13" s="32">
        <v>83</v>
      </c>
      <c r="E13" s="32">
        <v>82</v>
      </c>
      <c r="F13" s="127"/>
      <c r="G13" s="431">
        <f t="shared" si="0"/>
        <v>262</v>
      </c>
      <c r="H13" s="54">
        <v>96</v>
      </c>
      <c r="I13" s="30">
        <v>82</v>
      </c>
      <c r="J13" s="30">
        <v>78</v>
      </c>
      <c r="K13" s="125"/>
      <c r="L13" s="431">
        <f t="shared" si="1"/>
        <v>256</v>
      </c>
      <c r="M13" s="54">
        <v>130</v>
      </c>
      <c r="N13" s="30">
        <v>128</v>
      </c>
      <c r="O13" s="30"/>
      <c r="P13" s="125"/>
      <c r="Q13" s="431">
        <f t="shared" si="2"/>
        <v>258</v>
      </c>
      <c r="R13" s="54">
        <v>132</v>
      </c>
      <c r="S13" s="30">
        <v>118</v>
      </c>
      <c r="T13" s="30">
        <v>116</v>
      </c>
      <c r="U13" s="125"/>
      <c r="V13" s="431">
        <f t="shared" si="3"/>
        <v>366</v>
      </c>
      <c r="W13" s="54">
        <v>120</v>
      </c>
      <c r="X13" s="30">
        <v>93</v>
      </c>
      <c r="Y13" s="30">
        <v>86</v>
      </c>
      <c r="Z13" s="125"/>
      <c r="AA13" s="431">
        <f t="shared" si="4"/>
        <v>299</v>
      </c>
      <c r="AB13" s="94">
        <v>91</v>
      </c>
      <c r="AC13" s="14">
        <v>90</v>
      </c>
      <c r="AD13" s="30"/>
      <c r="AE13" s="125"/>
      <c r="AF13" s="431">
        <f t="shared" si="5"/>
        <v>181</v>
      </c>
      <c r="AG13" s="94">
        <v>99</v>
      </c>
      <c r="AH13" s="14">
        <v>93</v>
      </c>
      <c r="AI13" s="32"/>
      <c r="AJ13" s="127"/>
      <c r="AK13" s="431">
        <f t="shared" si="6"/>
        <v>192</v>
      </c>
      <c r="AL13" s="56"/>
      <c r="AM13" s="32"/>
      <c r="AN13" s="32"/>
      <c r="AO13" s="127"/>
      <c r="AP13" s="450">
        <f t="shared" si="7"/>
        <v>0</v>
      </c>
      <c r="AQ13" s="56"/>
      <c r="AR13" s="32"/>
      <c r="AS13" s="32"/>
      <c r="AT13" s="127"/>
      <c r="AU13" s="450">
        <f t="shared" si="8"/>
        <v>0</v>
      </c>
      <c r="AV13" s="54">
        <v>103</v>
      </c>
      <c r="AW13" s="30"/>
      <c r="AX13" s="30"/>
      <c r="AY13" s="125"/>
      <c r="AZ13" s="431">
        <f t="shared" si="9"/>
        <v>103</v>
      </c>
      <c r="BA13" s="56">
        <v>132</v>
      </c>
      <c r="BB13" s="32"/>
      <c r="BC13" s="32"/>
      <c r="BD13" s="127"/>
      <c r="BE13" s="431">
        <f t="shared" si="10"/>
        <v>132</v>
      </c>
      <c r="BF13" s="443">
        <v>115</v>
      </c>
      <c r="BG13" s="437">
        <v>172.5</v>
      </c>
      <c r="BH13" s="446">
        <v>0</v>
      </c>
      <c r="BI13" s="437">
        <v>195</v>
      </c>
      <c r="BJ13" s="446">
        <v>112.5</v>
      </c>
      <c r="BK13" s="74">
        <f>BI13+BG13+BF13+BE13+AZ13+AK13+AF13+AA13+V13+Q13+L13+G13</f>
        <v>2531.5</v>
      </c>
      <c r="BL13" s="69">
        <v>11</v>
      </c>
      <c r="BM13" s="56">
        <v>113</v>
      </c>
      <c r="BN13" s="32">
        <v>96</v>
      </c>
      <c r="BO13" s="32"/>
      <c r="BP13" s="127"/>
      <c r="BQ13" s="431">
        <f t="shared" si="11"/>
        <v>209</v>
      </c>
      <c r="BR13" s="54">
        <v>112</v>
      </c>
      <c r="BS13" s="30">
        <v>111</v>
      </c>
      <c r="BT13" s="30"/>
      <c r="BU13" s="125"/>
      <c r="BV13" s="431">
        <f t="shared" si="12"/>
        <v>223</v>
      </c>
      <c r="BW13" s="54">
        <v>132</v>
      </c>
      <c r="BX13" s="30">
        <v>130</v>
      </c>
      <c r="BY13" s="30">
        <v>128</v>
      </c>
      <c r="BZ13" s="125"/>
      <c r="CA13" s="431">
        <f t="shared" si="13"/>
        <v>390</v>
      </c>
      <c r="CB13" s="54">
        <v>132</v>
      </c>
      <c r="CC13" s="30">
        <v>124</v>
      </c>
      <c r="CD13" s="30">
        <v>113</v>
      </c>
      <c r="CE13" s="125"/>
      <c r="CF13" s="431">
        <f t="shared" si="14"/>
        <v>369</v>
      </c>
      <c r="CG13" s="54">
        <v>116</v>
      </c>
      <c r="CH13" s="30">
        <v>99</v>
      </c>
      <c r="CI13" s="30">
        <v>49</v>
      </c>
      <c r="CJ13" s="125"/>
      <c r="CK13" s="431">
        <f t="shared" si="15"/>
        <v>264</v>
      </c>
      <c r="CL13" s="94">
        <v>132</v>
      </c>
      <c r="CM13" s="14">
        <v>100</v>
      </c>
      <c r="CN13" s="32"/>
      <c r="CO13" s="127"/>
      <c r="CP13" s="431">
        <f t="shared" si="16"/>
        <v>232</v>
      </c>
      <c r="CQ13" s="94">
        <v>137</v>
      </c>
      <c r="CR13" s="14">
        <v>103</v>
      </c>
      <c r="CS13" s="32"/>
      <c r="CT13" s="127"/>
      <c r="CU13" s="431">
        <f t="shared" si="17"/>
        <v>240</v>
      </c>
      <c r="CV13" s="94">
        <v>130</v>
      </c>
      <c r="CW13" s="14">
        <v>120</v>
      </c>
      <c r="CX13" s="32"/>
      <c r="CY13" s="127"/>
      <c r="CZ13" s="431">
        <f t="shared" si="18"/>
        <v>250</v>
      </c>
      <c r="DA13" s="54"/>
      <c r="DB13" s="30"/>
      <c r="DC13" s="30"/>
      <c r="DD13" s="125"/>
      <c r="DE13" s="450">
        <f t="shared" si="19"/>
        <v>0</v>
      </c>
      <c r="DF13" s="56">
        <v>137</v>
      </c>
      <c r="DG13" s="32"/>
      <c r="DH13" s="56"/>
      <c r="DI13" s="127"/>
      <c r="DJ13" s="431">
        <f t="shared" si="20"/>
        <v>137</v>
      </c>
      <c r="DK13" s="56">
        <v>122</v>
      </c>
      <c r="DL13" s="32"/>
      <c r="DM13" s="32"/>
      <c r="DN13" s="127"/>
      <c r="DO13" s="450">
        <f t="shared" si="21"/>
        <v>122</v>
      </c>
      <c r="DP13" s="456">
        <v>155</v>
      </c>
      <c r="DQ13" s="436">
        <v>165</v>
      </c>
      <c r="DR13" s="445">
        <v>0</v>
      </c>
      <c r="DS13" s="436">
        <v>195</v>
      </c>
      <c r="DT13" s="436">
        <v>105</v>
      </c>
      <c r="DU13" s="65">
        <f>DT13+DS13+DQ13+DJ13+CZ13+CU13+CP13+CK13+CF13+CA13+BV13+BQ13</f>
        <v>2779</v>
      </c>
      <c r="DV13" s="184">
        <v>9</v>
      </c>
      <c r="DW13" s="460">
        <f t="shared" si="22"/>
        <v>5310.5</v>
      </c>
      <c r="DX13" s="463">
        <v>9</v>
      </c>
    </row>
    <row r="14" spans="1:128" ht="16.5" customHeight="1">
      <c r="A14" s="46">
        <v>10</v>
      </c>
      <c r="B14" s="424" t="s">
        <v>5</v>
      </c>
      <c r="C14" s="56">
        <v>111</v>
      </c>
      <c r="D14" s="32">
        <v>98</v>
      </c>
      <c r="E14" s="32"/>
      <c r="F14" s="127"/>
      <c r="G14" s="431">
        <f t="shared" si="0"/>
        <v>209</v>
      </c>
      <c r="H14" s="54">
        <v>106</v>
      </c>
      <c r="I14" s="30">
        <v>92</v>
      </c>
      <c r="J14" s="30"/>
      <c r="K14" s="125"/>
      <c r="L14" s="431">
        <f t="shared" si="1"/>
        <v>198</v>
      </c>
      <c r="M14" s="54">
        <v>116</v>
      </c>
      <c r="N14" s="30"/>
      <c r="O14" s="30"/>
      <c r="P14" s="125"/>
      <c r="Q14" s="450">
        <f t="shared" si="2"/>
        <v>116</v>
      </c>
      <c r="R14" s="54">
        <v>120</v>
      </c>
      <c r="S14" s="30"/>
      <c r="T14" s="30"/>
      <c r="U14" s="125"/>
      <c r="V14" s="431">
        <f t="shared" si="3"/>
        <v>120</v>
      </c>
      <c r="W14" s="54">
        <v>114</v>
      </c>
      <c r="X14" s="30">
        <v>113</v>
      </c>
      <c r="Y14" s="30">
        <v>87</v>
      </c>
      <c r="Z14" s="125">
        <v>55</v>
      </c>
      <c r="AA14" s="431">
        <f t="shared" si="4"/>
        <v>369</v>
      </c>
      <c r="AB14" s="94">
        <v>73</v>
      </c>
      <c r="AC14" s="14">
        <v>100</v>
      </c>
      <c r="AD14" s="14">
        <v>88</v>
      </c>
      <c r="AE14" s="16">
        <v>73</v>
      </c>
      <c r="AF14" s="431">
        <f t="shared" si="5"/>
        <v>334</v>
      </c>
      <c r="AG14" s="94">
        <v>71.5</v>
      </c>
      <c r="AH14" s="14">
        <v>111</v>
      </c>
      <c r="AI14" s="32"/>
      <c r="AJ14" s="127"/>
      <c r="AK14" s="431">
        <f t="shared" si="6"/>
        <v>182.5</v>
      </c>
      <c r="AL14" s="94">
        <v>67</v>
      </c>
      <c r="AM14" s="14">
        <v>108</v>
      </c>
      <c r="AN14" s="32"/>
      <c r="AO14" s="127"/>
      <c r="AP14" s="431">
        <f t="shared" si="7"/>
        <v>175</v>
      </c>
      <c r="AQ14" s="56">
        <v>113</v>
      </c>
      <c r="AR14" s="32">
        <v>126</v>
      </c>
      <c r="AS14" s="32">
        <v>122</v>
      </c>
      <c r="AT14" s="127">
        <v>115</v>
      </c>
      <c r="AU14" s="431">
        <f t="shared" si="8"/>
        <v>476</v>
      </c>
      <c r="AV14" s="54">
        <v>63</v>
      </c>
      <c r="AW14" s="30">
        <v>96</v>
      </c>
      <c r="AX14" s="30"/>
      <c r="AY14" s="125"/>
      <c r="AZ14" s="431">
        <f t="shared" si="9"/>
        <v>159</v>
      </c>
      <c r="BA14" s="56">
        <v>70</v>
      </c>
      <c r="BB14" s="32"/>
      <c r="BC14" s="32"/>
      <c r="BD14" s="127"/>
      <c r="BE14" s="450">
        <f t="shared" si="10"/>
        <v>70</v>
      </c>
      <c r="BF14" s="438">
        <v>330</v>
      </c>
      <c r="BG14" s="437">
        <v>180</v>
      </c>
      <c r="BH14" s="437">
        <v>145</v>
      </c>
      <c r="BI14" s="446">
        <v>0</v>
      </c>
      <c r="BJ14" s="446">
        <v>0</v>
      </c>
      <c r="BK14" s="106">
        <f>BH14+BG14+BF14+AZ14+AU14+AP14+AK14+AF14+AA14+V14+L14+G14</f>
        <v>2877.5</v>
      </c>
      <c r="BL14" s="69">
        <v>8</v>
      </c>
      <c r="BM14" s="51">
        <v>45</v>
      </c>
      <c r="BN14" s="3"/>
      <c r="BO14" s="3"/>
      <c r="BP14" s="81"/>
      <c r="BQ14" s="450">
        <f t="shared" si="11"/>
        <v>45</v>
      </c>
      <c r="BR14" s="54">
        <v>93</v>
      </c>
      <c r="BS14" s="30">
        <v>46</v>
      </c>
      <c r="BT14" s="30"/>
      <c r="BU14" s="125"/>
      <c r="BV14" s="431">
        <f t="shared" si="12"/>
        <v>139</v>
      </c>
      <c r="BW14" s="54">
        <v>68.5</v>
      </c>
      <c r="BX14" s="30">
        <v>122</v>
      </c>
      <c r="BY14" s="30"/>
      <c r="BZ14" s="125"/>
      <c r="CA14" s="431">
        <f t="shared" si="13"/>
        <v>190.5</v>
      </c>
      <c r="CB14" s="54">
        <v>120</v>
      </c>
      <c r="CC14" s="30"/>
      <c r="CD14" s="30"/>
      <c r="CE14" s="125">
        <v>59</v>
      </c>
      <c r="CF14" s="431">
        <f t="shared" si="14"/>
        <v>179</v>
      </c>
      <c r="CG14" s="54">
        <v>130</v>
      </c>
      <c r="CH14" s="30">
        <v>111</v>
      </c>
      <c r="CI14" s="30">
        <v>97</v>
      </c>
      <c r="CJ14" s="125"/>
      <c r="CK14" s="431">
        <f t="shared" si="15"/>
        <v>338</v>
      </c>
      <c r="CL14" s="94">
        <v>94</v>
      </c>
      <c r="CM14" s="14">
        <v>88</v>
      </c>
      <c r="CN14" s="14">
        <v>86</v>
      </c>
      <c r="CO14" s="16">
        <v>40.5</v>
      </c>
      <c r="CP14" s="431">
        <f t="shared" si="16"/>
        <v>308.5</v>
      </c>
      <c r="CQ14" s="94">
        <v>96</v>
      </c>
      <c r="CR14" s="14">
        <v>47</v>
      </c>
      <c r="CS14" s="14">
        <v>88</v>
      </c>
      <c r="CT14" s="81"/>
      <c r="CU14" s="431">
        <f t="shared" si="17"/>
        <v>231</v>
      </c>
      <c r="CV14" s="94">
        <v>104</v>
      </c>
      <c r="CW14" s="3"/>
      <c r="CX14" s="3"/>
      <c r="CY14" s="81"/>
      <c r="CZ14" s="450">
        <f t="shared" si="18"/>
        <v>104</v>
      </c>
      <c r="DA14" s="54">
        <v>124</v>
      </c>
      <c r="DB14" s="30">
        <v>122</v>
      </c>
      <c r="DC14" s="30">
        <v>116</v>
      </c>
      <c r="DD14" s="125"/>
      <c r="DE14" s="431">
        <f t="shared" si="19"/>
        <v>362</v>
      </c>
      <c r="DF14" s="51">
        <v>58</v>
      </c>
      <c r="DG14" s="3">
        <v>56.5</v>
      </c>
      <c r="DH14" s="51">
        <v>109</v>
      </c>
      <c r="DI14" s="81">
        <v>108</v>
      </c>
      <c r="DJ14" s="431">
        <f t="shared" si="20"/>
        <v>331.5</v>
      </c>
      <c r="DK14" s="51">
        <v>56</v>
      </c>
      <c r="DL14" s="3">
        <v>109</v>
      </c>
      <c r="DM14" s="3"/>
      <c r="DN14" s="81"/>
      <c r="DO14" s="431">
        <f t="shared" si="21"/>
        <v>165</v>
      </c>
      <c r="DP14" s="435">
        <v>0</v>
      </c>
      <c r="DQ14" s="436">
        <v>115</v>
      </c>
      <c r="DR14" s="436">
        <v>0</v>
      </c>
      <c r="DS14" s="445">
        <v>0</v>
      </c>
      <c r="DT14" s="445">
        <v>0</v>
      </c>
      <c r="DU14" s="65">
        <f>DQ14+DO14+DJ14+DE14+CU14+CP14+CK14+CF14+CA14+BV14</f>
        <v>2359.5</v>
      </c>
      <c r="DV14" s="184">
        <v>11</v>
      </c>
      <c r="DW14" s="460">
        <f t="shared" si="22"/>
        <v>5237</v>
      </c>
      <c r="DX14" s="463">
        <v>10</v>
      </c>
    </row>
    <row r="15" spans="1:128" ht="16.5" customHeight="1">
      <c r="A15" s="46">
        <v>11</v>
      </c>
      <c r="B15" s="424" t="s">
        <v>14</v>
      </c>
      <c r="C15" s="51">
        <v>128</v>
      </c>
      <c r="D15" s="30">
        <v>100</v>
      </c>
      <c r="E15" s="30"/>
      <c r="F15" s="125"/>
      <c r="G15" s="431">
        <f t="shared" si="0"/>
        <v>228</v>
      </c>
      <c r="H15" s="54">
        <v>114</v>
      </c>
      <c r="I15" s="30">
        <v>110</v>
      </c>
      <c r="J15" s="30">
        <v>81</v>
      </c>
      <c r="K15" s="125"/>
      <c r="L15" s="431">
        <f t="shared" si="1"/>
        <v>305</v>
      </c>
      <c r="M15" s="54">
        <v>150</v>
      </c>
      <c r="N15" s="30">
        <v>134</v>
      </c>
      <c r="O15" s="30"/>
      <c r="P15" s="125"/>
      <c r="Q15" s="431">
        <f t="shared" si="2"/>
        <v>284</v>
      </c>
      <c r="R15" s="54">
        <v>143</v>
      </c>
      <c r="S15" s="30">
        <v>140</v>
      </c>
      <c r="T15" s="30">
        <v>108</v>
      </c>
      <c r="U15" s="125"/>
      <c r="V15" s="431">
        <f t="shared" si="3"/>
        <v>391</v>
      </c>
      <c r="W15" s="54">
        <v>150</v>
      </c>
      <c r="X15" s="30"/>
      <c r="Y15" s="30"/>
      <c r="Z15" s="125"/>
      <c r="AA15" s="431">
        <f t="shared" si="4"/>
        <v>150</v>
      </c>
      <c r="AB15" s="94">
        <v>137</v>
      </c>
      <c r="AC15" s="14">
        <v>78</v>
      </c>
      <c r="AD15" s="30"/>
      <c r="AE15" s="125"/>
      <c r="AF15" s="431">
        <f t="shared" si="5"/>
        <v>215</v>
      </c>
      <c r="AG15" s="35">
        <v>124</v>
      </c>
      <c r="AH15" s="30"/>
      <c r="AI15" s="30"/>
      <c r="AJ15" s="125"/>
      <c r="AK15" s="431">
        <f t="shared" si="6"/>
        <v>124</v>
      </c>
      <c r="AL15" s="94">
        <v>140</v>
      </c>
      <c r="AM15" s="30"/>
      <c r="AN15" s="30"/>
      <c r="AO15" s="125"/>
      <c r="AP15" s="431">
        <f t="shared" si="7"/>
        <v>140</v>
      </c>
      <c r="AQ15" s="54"/>
      <c r="AR15" s="30"/>
      <c r="AS15" s="30"/>
      <c r="AT15" s="125"/>
      <c r="AU15" s="450">
        <f t="shared" si="8"/>
        <v>0</v>
      </c>
      <c r="AV15" s="54"/>
      <c r="AW15" s="30"/>
      <c r="AX15" s="30"/>
      <c r="AY15" s="125"/>
      <c r="AZ15" s="450">
        <f t="shared" si="9"/>
        <v>0</v>
      </c>
      <c r="BA15" s="54"/>
      <c r="BB15" s="30"/>
      <c r="BC15" s="30"/>
      <c r="BD15" s="125"/>
      <c r="BE15" s="431">
        <f t="shared" si="10"/>
        <v>0</v>
      </c>
      <c r="BF15" s="439">
        <v>202.5</v>
      </c>
      <c r="BG15" s="440">
        <v>202.5</v>
      </c>
      <c r="BH15" s="436">
        <v>0</v>
      </c>
      <c r="BI15" s="446">
        <v>0</v>
      </c>
      <c r="BJ15" s="445">
        <v>0</v>
      </c>
      <c r="BK15" s="106">
        <f>BG15+BF15+AP15+AK15+AF15+AA15+V15+Q15+L15+G15</f>
        <v>2242</v>
      </c>
      <c r="BL15" s="69">
        <v>12</v>
      </c>
      <c r="BM15" s="51">
        <v>115</v>
      </c>
      <c r="BN15" s="3">
        <v>112</v>
      </c>
      <c r="BO15" s="3"/>
      <c r="BP15" s="81">
        <v>49</v>
      </c>
      <c r="BQ15" s="431">
        <f t="shared" si="11"/>
        <v>276</v>
      </c>
      <c r="BR15" s="54">
        <v>134</v>
      </c>
      <c r="BS15" s="30"/>
      <c r="BT15" s="30"/>
      <c r="BU15" s="125">
        <v>55</v>
      </c>
      <c r="BV15" s="431">
        <f t="shared" si="12"/>
        <v>189</v>
      </c>
      <c r="BW15" s="54"/>
      <c r="BX15" s="30"/>
      <c r="BY15" s="30"/>
      <c r="BZ15" s="125"/>
      <c r="CA15" s="450">
        <f t="shared" si="13"/>
        <v>0</v>
      </c>
      <c r="CB15" s="54"/>
      <c r="CC15" s="30"/>
      <c r="CD15" s="30"/>
      <c r="CE15" s="125"/>
      <c r="CF15" s="450">
        <f t="shared" si="14"/>
        <v>0</v>
      </c>
      <c r="CG15" s="54">
        <v>146</v>
      </c>
      <c r="CH15" s="30"/>
      <c r="CI15" s="30"/>
      <c r="CJ15" s="125">
        <v>59</v>
      </c>
      <c r="CK15" s="431">
        <f t="shared" si="15"/>
        <v>205</v>
      </c>
      <c r="CL15" s="35">
        <v>140</v>
      </c>
      <c r="CM15" s="14">
        <v>54</v>
      </c>
      <c r="CN15" s="14">
        <v>96</v>
      </c>
      <c r="CO15" s="16">
        <v>91</v>
      </c>
      <c r="CP15" s="431">
        <f t="shared" si="16"/>
        <v>381</v>
      </c>
      <c r="CQ15" s="94">
        <v>132</v>
      </c>
      <c r="CR15" s="14">
        <v>57</v>
      </c>
      <c r="CS15" s="14">
        <v>97</v>
      </c>
      <c r="CT15" s="16">
        <v>92</v>
      </c>
      <c r="CU15" s="431">
        <f t="shared" si="17"/>
        <v>378</v>
      </c>
      <c r="CV15" s="94">
        <v>132</v>
      </c>
      <c r="CW15" s="3"/>
      <c r="CX15" s="3"/>
      <c r="CY15" s="81"/>
      <c r="CZ15" s="431">
        <f t="shared" si="18"/>
        <v>132</v>
      </c>
      <c r="DA15" s="54">
        <v>71.5</v>
      </c>
      <c r="DB15" s="30"/>
      <c r="DC15" s="30"/>
      <c r="DD15" s="125"/>
      <c r="DE15" s="431">
        <f t="shared" si="19"/>
        <v>71.5</v>
      </c>
      <c r="DF15" s="51">
        <v>61</v>
      </c>
      <c r="DG15" s="3"/>
      <c r="DH15" s="3"/>
      <c r="DI15" s="81"/>
      <c r="DJ15" s="431">
        <f t="shared" si="20"/>
        <v>61</v>
      </c>
      <c r="DK15" s="51">
        <v>63</v>
      </c>
      <c r="DL15" s="3"/>
      <c r="DM15" s="3"/>
      <c r="DN15" s="81"/>
      <c r="DO15" s="431">
        <f t="shared" si="21"/>
        <v>63</v>
      </c>
      <c r="DP15" s="435">
        <v>202.5</v>
      </c>
      <c r="DQ15" s="436">
        <v>290</v>
      </c>
      <c r="DR15" s="445">
        <v>0</v>
      </c>
      <c r="DS15" s="436">
        <v>210</v>
      </c>
      <c r="DT15" s="445">
        <v>0</v>
      </c>
      <c r="DU15" s="65">
        <f>DS15+DQ15+DP15+DO15+DJ15+DE15+CZ15+CU15+CP15+CK15+BV15+BQ15</f>
        <v>2459</v>
      </c>
      <c r="DV15" s="184">
        <v>10</v>
      </c>
      <c r="DW15" s="460">
        <f t="shared" si="22"/>
        <v>4701</v>
      </c>
      <c r="DX15" s="463">
        <v>11</v>
      </c>
    </row>
    <row r="16" spans="1:128" ht="16.5" customHeight="1">
      <c r="A16" s="46">
        <v>12</v>
      </c>
      <c r="B16" s="424" t="s">
        <v>11</v>
      </c>
      <c r="C16" s="51">
        <v>73</v>
      </c>
      <c r="D16" s="3">
        <v>46.5</v>
      </c>
      <c r="E16" s="3">
        <v>79</v>
      </c>
      <c r="F16" s="81"/>
      <c r="G16" s="431">
        <f t="shared" si="0"/>
        <v>198.5</v>
      </c>
      <c r="H16" s="54">
        <v>70</v>
      </c>
      <c r="I16" s="30">
        <v>80</v>
      </c>
      <c r="J16" s="30">
        <v>74</v>
      </c>
      <c r="K16" s="125"/>
      <c r="L16" s="431">
        <f t="shared" si="1"/>
        <v>224</v>
      </c>
      <c r="M16" s="54">
        <v>132</v>
      </c>
      <c r="N16" s="30">
        <v>112</v>
      </c>
      <c r="O16" s="30"/>
      <c r="P16" s="125"/>
      <c r="Q16" s="431">
        <f t="shared" si="2"/>
        <v>244</v>
      </c>
      <c r="R16" s="54">
        <v>130</v>
      </c>
      <c r="S16" s="30">
        <v>115</v>
      </c>
      <c r="T16" s="30"/>
      <c r="U16" s="125"/>
      <c r="V16" s="431">
        <f t="shared" si="3"/>
        <v>245</v>
      </c>
      <c r="W16" s="54">
        <v>41</v>
      </c>
      <c r="X16" s="30">
        <v>79</v>
      </c>
      <c r="Y16" s="30"/>
      <c r="Z16" s="125"/>
      <c r="AA16" s="431">
        <f t="shared" si="4"/>
        <v>120</v>
      </c>
      <c r="AB16" s="94">
        <v>75</v>
      </c>
      <c r="AC16" s="14">
        <v>41</v>
      </c>
      <c r="AD16" s="30"/>
      <c r="AE16" s="125"/>
      <c r="AF16" s="431">
        <f t="shared" si="5"/>
        <v>116</v>
      </c>
      <c r="AG16" s="51"/>
      <c r="AH16" s="3"/>
      <c r="AI16" s="3"/>
      <c r="AJ16" s="81"/>
      <c r="AK16" s="431">
        <f t="shared" si="6"/>
        <v>0</v>
      </c>
      <c r="AL16" s="51"/>
      <c r="AM16" s="3"/>
      <c r="AN16" s="3"/>
      <c r="AO16" s="81"/>
      <c r="AP16" s="450">
        <f t="shared" si="7"/>
        <v>0</v>
      </c>
      <c r="AQ16" s="51"/>
      <c r="AR16" s="3"/>
      <c r="AS16" s="3"/>
      <c r="AT16" s="81"/>
      <c r="AU16" s="450">
        <f t="shared" si="8"/>
        <v>0</v>
      </c>
      <c r="AV16" s="54">
        <v>53.5</v>
      </c>
      <c r="AW16" s="30"/>
      <c r="AX16" s="30"/>
      <c r="AY16" s="125"/>
      <c r="AZ16" s="431">
        <f t="shared" si="9"/>
        <v>53.5</v>
      </c>
      <c r="BA16" s="51">
        <v>51</v>
      </c>
      <c r="BB16" s="3"/>
      <c r="BC16" s="3"/>
      <c r="BD16" s="81"/>
      <c r="BE16" s="431">
        <f t="shared" si="10"/>
        <v>51</v>
      </c>
      <c r="BF16" s="448">
        <v>0</v>
      </c>
      <c r="BG16" s="441">
        <v>57.5</v>
      </c>
      <c r="BH16" s="446">
        <v>0</v>
      </c>
      <c r="BI16" s="437">
        <v>180</v>
      </c>
      <c r="BJ16" s="437">
        <v>112.5</v>
      </c>
      <c r="BK16" s="106">
        <f>BJ16+BI16+BG16+BE16+AZ16+AF16+AA16+V16+Q16+L16+G16</f>
        <v>1602</v>
      </c>
      <c r="BL16" s="69">
        <v>15</v>
      </c>
      <c r="BM16" s="54">
        <v>49</v>
      </c>
      <c r="BN16" s="30">
        <v>87</v>
      </c>
      <c r="BO16" s="30"/>
      <c r="BP16" s="125"/>
      <c r="BQ16" s="431">
        <f t="shared" si="11"/>
        <v>136</v>
      </c>
      <c r="BR16" s="54">
        <v>55</v>
      </c>
      <c r="BS16" s="30">
        <v>52.5</v>
      </c>
      <c r="BT16" s="30">
        <v>98</v>
      </c>
      <c r="BU16" s="125"/>
      <c r="BV16" s="431">
        <f t="shared" si="12"/>
        <v>205.5</v>
      </c>
      <c r="BW16" s="54"/>
      <c r="BX16" s="30"/>
      <c r="BY16" s="30"/>
      <c r="BZ16" s="125"/>
      <c r="CA16" s="450">
        <f t="shared" si="13"/>
        <v>0</v>
      </c>
      <c r="CB16" s="54"/>
      <c r="CC16" s="30"/>
      <c r="CD16" s="30"/>
      <c r="CE16" s="125"/>
      <c r="CF16" s="450">
        <f t="shared" si="14"/>
        <v>0</v>
      </c>
      <c r="CG16" s="54">
        <v>61</v>
      </c>
      <c r="CH16" s="30">
        <v>59</v>
      </c>
      <c r="CI16" s="30">
        <v>101</v>
      </c>
      <c r="CJ16" s="125"/>
      <c r="CK16" s="431">
        <f t="shared" si="15"/>
        <v>221</v>
      </c>
      <c r="CL16" s="94">
        <v>146</v>
      </c>
      <c r="CM16" s="14">
        <v>55</v>
      </c>
      <c r="CN16" s="14">
        <v>53.5</v>
      </c>
      <c r="CO16" s="125">
        <v>85</v>
      </c>
      <c r="CP16" s="431">
        <f t="shared" si="16"/>
        <v>339.5</v>
      </c>
      <c r="CQ16" s="94">
        <v>150</v>
      </c>
      <c r="CR16" s="14">
        <v>54</v>
      </c>
      <c r="CS16" s="14">
        <v>95</v>
      </c>
      <c r="CT16" s="125">
        <v>57</v>
      </c>
      <c r="CU16" s="431">
        <f t="shared" si="17"/>
        <v>356</v>
      </c>
      <c r="CV16" s="94">
        <v>146</v>
      </c>
      <c r="CW16" s="14">
        <v>52.5</v>
      </c>
      <c r="CX16" s="30"/>
      <c r="CY16" s="125"/>
      <c r="CZ16" s="431">
        <f t="shared" si="18"/>
        <v>198.5</v>
      </c>
      <c r="DA16" s="54">
        <v>71.5</v>
      </c>
      <c r="DB16" s="30"/>
      <c r="DC16" s="30"/>
      <c r="DD16" s="125"/>
      <c r="DE16" s="431">
        <f t="shared" si="19"/>
        <v>71.5</v>
      </c>
      <c r="DF16" s="54">
        <v>150</v>
      </c>
      <c r="DG16" s="30">
        <v>61</v>
      </c>
      <c r="DH16" s="30"/>
      <c r="DI16" s="125"/>
      <c r="DJ16" s="431">
        <f t="shared" si="20"/>
        <v>211</v>
      </c>
      <c r="DK16" s="54">
        <v>143</v>
      </c>
      <c r="DL16" s="30">
        <v>66</v>
      </c>
      <c r="DM16" s="30">
        <v>128</v>
      </c>
      <c r="DN16" s="125">
        <v>63</v>
      </c>
      <c r="DO16" s="431">
        <f t="shared" si="21"/>
        <v>400</v>
      </c>
      <c r="DP16" s="435">
        <v>290</v>
      </c>
      <c r="DQ16" s="436">
        <v>250</v>
      </c>
      <c r="DR16" s="445">
        <v>180</v>
      </c>
      <c r="DS16" s="445">
        <v>180</v>
      </c>
      <c r="DT16" s="436">
        <v>390</v>
      </c>
      <c r="DU16" s="65">
        <f>DT16+DQ16+DP16+DO16+DJ16+DE16+CZ16+CU16+CP16+CK16+BV16+BQ16</f>
        <v>3069</v>
      </c>
      <c r="DV16" s="184">
        <v>8</v>
      </c>
      <c r="DW16" s="460">
        <f t="shared" si="22"/>
        <v>4671</v>
      </c>
      <c r="DX16" s="463">
        <v>12</v>
      </c>
    </row>
    <row r="17" spans="1:128" ht="16.5" customHeight="1">
      <c r="A17" s="46">
        <v>13</v>
      </c>
      <c r="B17" s="422" t="s">
        <v>49</v>
      </c>
      <c r="C17" s="51">
        <v>113</v>
      </c>
      <c r="D17" s="3">
        <v>90</v>
      </c>
      <c r="E17" s="3">
        <v>43.5</v>
      </c>
      <c r="F17" s="81"/>
      <c r="G17" s="431">
        <f t="shared" si="0"/>
        <v>246.5</v>
      </c>
      <c r="H17" s="54">
        <v>54</v>
      </c>
      <c r="I17" s="30">
        <v>98</v>
      </c>
      <c r="J17" s="30">
        <v>76</v>
      </c>
      <c r="K17" s="125"/>
      <c r="L17" s="431">
        <f t="shared" si="1"/>
        <v>228</v>
      </c>
      <c r="M17" s="54">
        <v>140</v>
      </c>
      <c r="N17" s="30">
        <v>62</v>
      </c>
      <c r="O17" s="30">
        <v>113</v>
      </c>
      <c r="P17" s="125"/>
      <c r="Q17" s="431">
        <f t="shared" si="2"/>
        <v>315</v>
      </c>
      <c r="R17" s="54">
        <v>73</v>
      </c>
      <c r="S17" s="30">
        <v>137</v>
      </c>
      <c r="T17" s="30">
        <v>109</v>
      </c>
      <c r="U17" s="125"/>
      <c r="V17" s="431">
        <f t="shared" si="3"/>
        <v>319</v>
      </c>
      <c r="W17" s="54">
        <v>111</v>
      </c>
      <c r="X17" s="30">
        <v>90</v>
      </c>
      <c r="Y17" s="30">
        <v>40</v>
      </c>
      <c r="Z17" s="125">
        <v>78</v>
      </c>
      <c r="AA17" s="431">
        <f t="shared" si="4"/>
        <v>319</v>
      </c>
      <c r="AB17" s="94">
        <v>95</v>
      </c>
      <c r="AC17" s="14">
        <v>80</v>
      </c>
      <c r="AD17" s="14">
        <v>79</v>
      </c>
      <c r="AE17" s="16">
        <v>35.5</v>
      </c>
      <c r="AF17" s="431">
        <f t="shared" si="5"/>
        <v>289.5</v>
      </c>
      <c r="AG17" s="35">
        <v>100</v>
      </c>
      <c r="AH17" s="3"/>
      <c r="AI17" s="3"/>
      <c r="AJ17" s="81"/>
      <c r="AK17" s="450">
        <f t="shared" si="6"/>
        <v>100</v>
      </c>
      <c r="AL17" s="51"/>
      <c r="AM17" s="3"/>
      <c r="AN17" s="3"/>
      <c r="AO17" s="81"/>
      <c r="AP17" s="450">
        <f t="shared" si="7"/>
        <v>0</v>
      </c>
      <c r="AQ17" s="51">
        <v>140</v>
      </c>
      <c r="AR17" s="3">
        <v>128</v>
      </c>
      <c r="AS17" s="3">
        <v>109</v>
      </c>
      <c r="AT17" s="81"/>
      <c r="AU17" s="431">
        <f t="shared" si="8"/>
        <v>377</v>
      </c>
      <c r="AV17" s="54">
        <v>113</v>
      </c>
      <c r="AW17" s="30">
        <v>99</v>
      </c>
      <c r="AX17" s="30">
        <v>43</v>
      </c>
      <c r="AY17" s="125"/>
      <c r="AZ17" s="431">
        <f t="shared" si="9"/>
        <v>255</v>
      </c>
      <c r="BA17" s="51">
        <v>103</v>
      </c>
      <c r="BB17" s="3"/>
      <c r="BC17" s="3"/>
      <c r="BD17" s="81"/>
      <c r="BE17" s="431">
        <f t="shared" si="10"/>
        <v>103</v>
      </c>
      <c r="BF17" s="438">
        <v>220</v>
      </c>
      <c r="BG17" s="437">
        <v>180</v>
      </c>
      <c r="BH17" s="437">
        <v>0</v>
      </c>
      <c r="BI17" s="446">
        <v>0</v>
      </c>
      <c r="BJ17" s="446">
        <v>0</v>
      </c>
      <c r="BK17" s="106">
        <f>BG17+BF17+BE17+AZ17+AU17+AF17+AA17+V17+Q17+L17+G17</f>
        <v>2852</v>
      </c>
      <c r="BL17" s="69">
        <v>9</v>
      </c>
      <c r="BM17" s="51">
        <v>101</v>
      </c>
      <c r="BN17" s="3">
        <v>86</v>
      </c>
      <c r="BO17" s="3"/>
      <c r="BP17" s="81"/>
      <c r="BQ17" s="431">
        <f t="shared" si="11"/>
        <v>187</v>
      </c>
      <c r="BR17" s="54">
        <v>103</v>
      </c>
      <c r="BS17" s="30">
        <v>90</v>
      </c>
      <c r="BT17" s="30"/>
      <c r="BU17" s="125"/>
      <c r="BV17" s="431">
        <f t="shared" si="12"/>
        <v>193</v>
      </c>
      <c r="BW17" s="54">
        <v>140</v>
      </c>
      <c r="BX17" s="30">
        <v>118</v>
      </c>
      <c r="BY17" s="30"/>
      <c r="BZ17" s="125"/>
      <c r="CA17" s="431">
        <f t="shared" si="13"/>
        <v>258</v>
      </c>
      <c r="CB17" s="54">
        <v>116</v>
      </c>
      <c r="CC17" s="30">
        <v>110</v>
      </c>
      <c r="CD17" s="30"/>
      <c r="CE17" s="125"/>
      <c r="CF17" s="431">
        <f t="shared" si="14"/>
        <v>226</v>
      </c>
      <c r="CG17" s="54">
        <v>96</v>
      </c>
      <c r="CH17" s="30"/>
      <c r="CI17" s="30"/>
      <c r="CJ17" s="125"/>
      <c r="CK17" s="431">
        <f t="shared" si="15"/>
        <v>96</v>
      </c>
      <c r="CL17" s="35">
        <v>84</v>
      </c>
      <c r="CM17" s="3"/>
      <c r="CN17" s="3"/>
      <c r="CO17" s="81"/>
      <c r="CP17" s="450">
        <f t="shared" si="16"/>
        <v>84</v>
      </c>
      <c r="CQ17" s="94">
        <v>89</v>
      </c>
      <c r="CR17" s="3"/>
      <c r="CS17" s="3"/>
      <c r="CT17" s="81"/>
      <c r="CU17" s="431">
        <f t="shared" si="17"/>
        <v>89</v>
      </c>
      <c r="CV17" s="51"/>
      <c r="CW17" s="3"/>
      <c r="CX17" s="3"/>
      <c r="CY17" s="81"/>
      <c r="CZ17" s="450">
        <f t="shared" si="18"/>
        <v>0</v>
      </c>
      <c r="DA17" s="54">
        <v>126</v>
      </c>
      <c r="DB17" s="30"/>
      <c r="DC17" s="30"/>
      <c r="DD17" s="125"/>
      <c r="DE17" s="431">
        <f t="shared" si="19"/>
        <v>126</v>
      </c>
      <c r="DF17" s="51">
        <v>106</v>
      </c>
      <c r="DG17" s="3"/>
      <c r="DH17" s="3"/>
      <c r="DI17" s="81"/>
      <c r="DJ17" s="431">
        <f t="shared" si="20"/>
        <v>106</v>
      </c>
      <c r="DK17" s="51">
        <v>120</v>
      </c>
      <c r="DL17" s="3"/>
      <c r="DM17" s="3"/>
      <c r="DN17" s="81"/>
      <c r="DO17" s="431">
        <f t="shared" si="21"/>
        <v>120</v>
      </c>
      <c r="DP17" s="435">
        <v>0</v>
      </c>
      <c r="DQ17" s="436">
        <v>115</v>
      </c>
      <c r="DR17" s="436">
        <v>145</v>
      </c>
      <c r="DS17" s="445">
        <v>0</v>
      </c>
      <c r="DT17" s="445">
        <v>0</v>
      </c>
      <c r="DU17" s="65">
        <f>DR17+DQ17+DO17+DJ17+DE17+CU17+CK17+CF17+CA17+BV17+BQ17</f>
        <v>1661</v>
      </c>
      <c r="DV17" s="184">
        <v>13</v>
      </c>
      <c r="DW17" s="460">
        <f t="shared" si="22"/>
        <v>4513</v>
      </c>
      <c r="DX17" s="463">
        <v>13</v>
      </c>
    </row>
    <row r="18" spans="1:128" ht="16.5" customHeight="1">
      <c r="A18" s="46">
        <v>14</v>
      </c>
      <c r="B18" s="424" t="s">
        <v>2</v>
      </c>
      <c r="C18" s="56">
        <v>73</v>
      </c>
      <c r="D18" s="32">
        <v>124</v>
      </c>
      <c r="E18" s="32">
        <v>108</v>
      </c>
      <c r="F18" s="127">
        <v>85</v>
      </c>
      <c r="G18" s="431">
        <f t="shared" si="0"/>
        <v>390</v>
      </c>
      <c r="H18" s="54">
        <v>70</v>
      </c>
      <c r="I18" s="30">
        <v>128</v>
      </c>
      <c r="J18" s="30">
        <v>115</v>
      </c>
      <c r="K18" s="125">
        <v>77</v>
      </c>
      <c r="L18" s="431">
        <f t="shared" si="1"/>
        <v>390</v>
      </c>
      <c r="M18" s="54">
        <v>146</v>
      </c>
      <c r="N18" s="30">
        <v>118</v>
      </c>
      <c r="O18" s="30">
        <v>114</v>
      </c>
      <c r="P18" s="125"/>
      <c r="Q18" s="431">
        <f t="shared" si="2"/>
        <v>378</v>
      </c>
      <c r="R18" s="54">
        <v>126</v>
      </c>
      <c r="S18" s="30">
        <v>124</v>
      </c>
      <c r="T18" s="30">
        <v>114</v>
      </c>
      <c r="U18" s="125"/>
      <c r="V18" s="431">
        <f t="shared" si="3"/>
        <v>364</v>
      </c>
      <c r="W18" s="54">
        <v>143</v>
      </c>
      <c r="X18" s="30">
        <v>137</v>
      </c>
      <c r="Y18" s="30">
        <v>98</v>
      </c>
      <c r="Z18" s="125"/>
      <c r="AA18" s="431">
        <f t="shared" si="4"/>
        <v>378</v>
      </c>
      <c r="AB18" s="94">
        <v>75</v>
      </c>
      <c r="AC18" s="14">
        <v>115</v>
      </c>
      <c r="AD18" s="14">
        <v>84</v>
      </c>
      <c r="AE18" s="16">
        <v>83</v>
      </c>
      <c r="AF18" s="431">
        <f t="shared" si="5"/>
        <v>357</v>
      </c>
      <c r="AG18" s="35">
        <v>73</v>
      </c>
      <c r="AH18" s="14">
        <v>128</v>
      </c>
      <c r="AI18" s="14">
        <v>92</v>
      </c>
      <c r="AJ18" s="127"/>
      <c r="AK18" s="431">
        <f t="shared" si="6"/>
        <v>293</v>
      </c>
      <c r="AL18" s="35">
        <v>114</v>
      </c>
      <c r="AM18" s="14">
        <v>107</v>
      </c>
      <c r="AN18" s="32"/>
      <c r="AO18" s="127"/>
      <c r="AP18" s="431">
        <f t="shared" si="7"/>
        <v>221</v>
      </c>
      <c r="AQ18" s="56"/>
      <c r="AR18" s="32"/>
      <c r="AS18" s="32"/>
      <c r="AT18" s="127"/>
      <c r="AU18" s="450">
        <f t="shared" si="8"/>
        <v>0</v>
      </c>
      <c r="AV18" s="54">
        <v>111</v>
      </c>
      <c r="AW18" s="30"/>
      <c r="AX18" s="30"/>
      <c r="AY18" s="125"/>
      <c r="AZ18" s="431">
        <f t="shared" si="9"/>
        <v>111</v>
      </c>
      <c r="BA18" s="56">
        <v>105</v>
      </c>
      <c r="BB18" s="32"/>
      <c r="BC18" s="32"/>
      <c r="BD18" s="127"/>
      <c r="BE18" s="450">
        <f t="shared" si="10"/>
        <v>105</v>
      </c>
      <c r="BF18" s="438">
        <v>390</v>
      </c>
      <c r="BG18" s="442">
        <v>330</v>
      </c>
      <c r="BH18" s="447">
        <v>0</v>
      </c>
      <c r="BI18" s="437">
        <v>210</v>
      </c>
      <c r="BJ18" s="446">
        <v>0</v>
      </c>
      <c r="BK18" s="74">
        <f>BI18+BG18+BF18+AZ18+AP18+AK18+AF18+AA18+V18+Q18+L18+G18</f>
        <v>3812</v>
      </c>
      <c r="BL18" s="69">
        <v>5</v>
      </c>
      <c r="BM18" s="56"/>
      <c r="BN18" s="32"/>
      <c r="BO18" s="32"/>
      <c r="BP18" s="127"/>
      <c r="BQ18" s="431">
        <f t="shared" si="11"/>
        <v>0</v>
      </c>
      <c r="BR18" s="54"/>
      <c r="BS18" s="30"/>
      <c r="BT18" s="30"/>
      <c r="BU18" s="125"/>
      <c r="BV18" s="431">
        <f t="shared" si="12"/>
        <v>0</v>
      </c>
      <c r="BW18" s="54">
        <v>71.5</v>
      </c>
      <c r="BX18" s="30"/>
      <c r="BY18" s="30"/>
      <c r="BZ18" s="125"/>
      <c r="CA18" s="431">
        <f t="shared" si="13"/>
        <v>71.5</v>
      </c>
      <c r="CB18" s="54">
        <v>63</v>
      </c>
      <c r="CC18" s="30"/>
      <c r="CD18" s="30"/>
      <c r="CE18" s="125"/>
      <c r="CF18" s="431">
        <f t="shared" si="14"/>
        <v>63</v>
      </c>
      <c r="CG18" s="54"/>
      <c r="CH18" s="30"/>
      <c r="CI18" s="30"/>
      <c r="CJ18" s="125"/>
      <c r="CK18" s="431">
        <f t="shared" si="15"/>
        <v>0</v>
      </c>
      <c r="CL18" s="35">
        <v>105</v>
      </c>
      <c r="CM18" s="32"/>
      <c r="CN18" s="32"/>
      <c r="CO18" s="127"/>
      <c r="CP18" s="431">
        <f t="shared" si="16"/>
        <v>105</v>
      </c>
      <c r="CQ18" s="94">
        <v>111</v>
      </c>
      <c r="CR18" s="32"/>
      <c r="CS18" s="32"/>
      <c r="CT18" s="127"/>
      <c r="CU18" s="431">
        <f t="shared" si="17"/>
        <v>111</v>
      </c>
      <c r="CV18" s="94">
        <v>113</v>
      </c>
      <c r="CW18" s="32"/>
      <c r="CX18" s="32"/>
      <c r="CY18" s="127"/>
      <c r="CZ18" s="431">
        <f t="shared" si="18"/>
        <v>113</v>
      </c>
      <c r="DA18" s="54"/>
      <c r="DB18" s="30"/>
      <c r="DC18" s="30"/>
      <c r="DD18" s="125"/>
      <c r="DE18" s="431">
        <f t="shared" si="19"/>
        <v>0</v>
      </c>
      <c r="DF18" s="56"/>
      <c r="DG18" s="32"/>
      <c r="DH18" s="32"/>
      <c r="DI18" s="127"/>
      <c r="DJ18" s="450">
        <f t="shared" si="20"/>
        <v>0</v>
      </c>
      <c r="DK18" s="56"/>
      <c r="DL18" s="32"/>
      <c r="DM18" s="32"/>
      <c r="DN18" s="127"/>
      <c r="DO18" s="450">
        <f t="shared" si="21"/>
        <v>0</v>
      </c>
      <c r="DP18" s="435">
        <v>67.5</v>
      </c>
      <c r="DQ18" s="436">
        <v>0</v>
      </c>
      <c r="DR18" s="442">
        <v>0</v>
      </c>
      <c r="DS18" s="445">
        <v>0</v>
      </c>
      <c r="DT18" s="445">
        <v>0</v>
      </c>
      <c r="DU18" s="65">
        <f>DP18+CZ18+CU18+CP18+CF18+CA18</f>
        <v>531</v>
      </c>
      <c r="DV18" s="184">
        <v>15</v>
      </c>
      <c r="DW18" s="460">
        <f t="shared" si="22"/>
        <v>4343</v>
      </c>
      <c r="DX18" s="463">
        <v>14</v>
      </c>
    </row>
    <row r="19" spans="1:128" ht="16.5" customHeight="1">
      <c r="A19" s="46">
        <v>15</v>
      </c>
      <c r="B19" s="426" t="s">
        <v>8</v>
      </c>
      <c r="C19" s="52">
        <v>132</v>
      </c>
      <c r="D19" s="32">
        <v>118</v>
      </c>
      <c r="E19" s="32">
        <v>110</v>
      </c>
      <c r="F19" s="127"/>
      <c r="G19" s="431">
        <f t="shared" si="0"/>
        <v>360</v>
      </c>
      <c r="H19" s="54">
        <v>128</v>
      </c>
      <c r="I19" s="30">
        <v>95</v>
      </c>
      <c r="J19" s="30">
        <v>79</v>
      </c>
      <c r="K19" s="125"/>
      <c r="L19" s="431">
        <f t="shared" si="1"/>
        <v>302</v>
      </c>
      <c r="M19" s="54"/>
      <c r="N19" s="30"/>
      <c r="O19" s="30"/>
      <c r="P19" s="125"/>
      <c r="Q19" s="450">
        <f t="shared" si="2"/>
        <v>0</v>
      </c>
      <c r="R19" s="54"/>
      <c r="S19" s="30"/>
      <c r="T19" s="30"/>
      <c r="U19" s="125"/>
      <c r="V19" s="450">
        <f t="shared" si="3"/>
        <v>0</v>
      </c>
      <c r="W19" s="54">
        <v>130</v>
      </c>
      <c r="X19" s="30">
        <v>96</v>
      </c>
      <c r="Y19" s="30"/>
      <c r="Z19" s="125"/>
      <c r="AA19" s="431">
        <f t="shared" si="4"/>
        <v>226</v>
      </c>
      <c r="AB19" s="94">
        <v>98</v>
      </c>
      <c r="AC19" s="14">
        <v>89</v>
      </c>
      <c r="AD19" s="30"/>
      <c r="AE19" s="125"/>
      <c r="AF19" s="431">
        <f t="shared" si="5"/>
        <v>187</v>
      </c>
      <c r="AG19" s="35">
        <v>103</v>
      </c>
      <c r="AH19" s="14">
        <v>86</v>
      </c>
      <c r="AI19" s="32"/>
      <c r="AJ19" s="127"/>
      <c r="AK19" s="431">
        <f t="shared" si="6"/>
        <v>189</v>
      </c>
      <c r="AL19" s="35">
        <v>111</v>
      </c>
      <c r="AM19" s="32"/>
      <c r="AN19" s="32"/>
      <c r="AO19" s="127"/>
      <c r="AP19" s="431">
        <f t="shared" si="7"/>
        <v>111</v>
      </c>
      <c r="AQ19" s="56">
        <v>150</v>
      </c>
      <c r="AR19" s="32"/>
      <c r="AS19" s="32"/>
      <c r="AT19" s="127"/>
      <c r="AU19" s="431">
        <f t="shared" si="8"/>
        <v>150</v>
      </c>
      <c r="AV19" s="54">
        <v>128</v>
      </c>
      <c r="AW19" s="30"/>
      <c r="AX19" s="30"/>
      <c r="AY19" s="125"/>
      <c r="AZ19" s="431">
        <f t="shared" si="9"/>
        <v>128</v>
      </c>
      <c r="BA19" s="56">
        <v>118</v>
      </c>
      <c r="BB19" s="32">
        <v>112</v>
      </c>
      <c r="BC19" s="32"/>
      <c r="BD19" s="127"/>
      <c r="BE19" s="431">
        <f t="shared" si="10"/>
        <v>230</v>
      </c>
      <c r="BF19" s="438">
        <v>115</v>
      </c>
      <c r="BG19" s="437">
        <v>220</v>
      </c>
      <c r="BH19" s="437">
        <v>0</v>
      </c>
      <c r="BI19" s="446">
        <v>0</v>
      </c>
      <c r="BJ19" s="446">
        <v>0</v>
      </c>
      <c r="BK19" s="106">
        <f>BG19+BF19+BE19+AZ19+AU19+AP19+AK19+AF19+AA19+L19+G19</f>
        <v>2218</v>
      </c>
      <c r="BL19" s="69">
        <v>13</v>
      </c>
      <c r="BM19" s="50">
        <v>102</v>
      </c>
      <c r="BN19" s="24"/>
      <c r="BO19" s="24"/>
      <c r="BP19" s="82"/>
      <c r="BQ19" s="431">
        <f t="shared" si="11"/>
        <v>102</v>
      </c>
      <c r="BR19" s="54">
        <v>101</v>
      </c>
      <c r="BS19" s="30"/>
      <c r="BT19" s="30"/>
      <c r="BU19" s="125"/>
      <c r="BV19" s="431">
        <f t="shared" si="12"/>
        <v>101</v>
      </c>
      <c r="BW19" s="54"/>
      <c r="BX19" s="30"/>
      <c r="BY19" s="30"/>
      <c r="BZ19" s="125"/>
      <c r="CA19" s="450">
        <f t="shared" si="13"/>
        <v>0</v>
      </c>
      <c r="CB19" s="54"/>
      <c r="CC19" s="30"/>
      <c r="CD19" s="30"/>
      <c r="CE19" s="125"/>
      <c r="CF19" s="450">
        <f t="shared" si="14"/>
        <v>0</v>
      </c>
      <c r="CG19" s="54">
        <v>92</v>
      </c>
      <c r="CH19" s="30"/>
      <c r="CI19" s="30"/>
      <c r="CJ19" s="125"/>
      <c r="CK19" s="431">
        <f t="shared" si="15"/>
        <v>92</v>
      </c>
      <c r="CL19" s="23"/>
      <c r="CM19" s="24"/>
      <c r="CN19" s="24"/>
      <c r="CO19" s="82"/>
      <c r="CP19" s="431">
        <f t="shared" si="16"/>
        <v>0</v>
      </c>
      <c r="CQ19" s="50"/>
      <c r="CR19" s="24"/>
      <c r="CS19" s="24"/>
      <c r="CT19" s="82"/>
      <c r="CU19" s="431">
        <f t="shared" si="17"/>
        <v>0</v>
      </c>
      <c r="CV19" s="50"/>
      <c r="CW19" s="24"/>
      <c r="CX19" s="24"/>
      <c r="CY19" s="82"/>
      <c r="CZ19" s="431">
        <f t="shared" si="18"/>
        <v>0</v>
      </c>
      <c r="DA19" s="54">
        <v>115</v>
      </c>
      <c r="DB19" s="30"/>
      <c r="DC19" s="30"/>
      <c r="DD19" s="125"/>
      <c r="DE19" s="431">
        <f t="shared" si="19"/>
        <v>115</v>
      </c>
      <c r="DF19" s="50"/>
      <c r="DG19" s="24"/>
      <c r="DH19" s="24"/>
      <c r="DI19" s="82"/>
      <c r="DJ19" s="431">
        <f t="shared" si="20"/>
        <v>0</v>
      </c>
      <c r="DK19" s="50"/>
      <c r="DL19" s="24"/>
      <c r="DM19" s="24"/>
      <c r="DN19" s="82"/>
      <c r="DO19" s="431">
        <f t="shared" si="21"/>
        <v>0</v>
      </c>
      <c r="DP19" s="435">
        <v>0</v>
      </c>
      <c r="DQ19" s="436">
        <v>97.5</v>
      </c>
      <c r="DR19" s="436">
        <v>0</v>
      </c>
      <c r="DS19" s="445">
        <v>0</v>
      </c>
      <c r="DT19" s="445">
        <v>0</v>
      </c>
      <c r="DU19" s="65">
        <f>DQ19+DE19+CK19+BV19+BQ19</f>
        <v>507.5</v>
      </c>
      <c r="DV19" s="184">
        <v>16</v>
      </c>
      <c r="DW19" s="460">
        <f t="shared" si="22"/>
        <v>2725.5</v>
      </c>
      <c r="DX19" s="463">
        <v>15</v>
      </c>
    </row>
    <row r="20" spans="1:128" ht="16.5" customHeight="1">
      <c r="A20" s="46">
        <v>16</v>
      </c>
      <c r="B20" s="424" t="s">
        <v>12</v>
      </c>
      <c r="C20" s="56">
        <v>80</v>
      </c>
      <c r="D20" s="32"/>
      <c r="E20" s="32"/>
      <c r="F20" s="127"/>
      <c r="G20" s="431">
        <f t="shared" si="0"/>
        <v>80</v>
      </c>
      <c r="H20" s="54">
        <v>93</v>
      </c>
      <c r="I20" s="30"/>
      <c r="J20" s="30"/>
      <c r="K20" s="125"/>
      <c r="L20" s="431">
        <f t="shared" si="1"/>
        <v>93</v>
      </c>
      <c r="M20" s="54"/>
      <c r="N20" s="30"/>
      <c r="O20" s="30"/>
      <c r="P20" s="125"/>
      <c r="Q20" s="431">
        <f t="shared" si="2"/>
        <v>0</v>
      </c>
      <c r="R20" s="54">
        <v>112</v>
      </c>
      <c r="S20" s="30"/>
      <c r="T20" s="30"/>
      <c r="U20" s="125"/>
      <c r="V20" s="431">
        <f t="shared" si="3"/>
        <v>112</v>
      </c>
      <c r="W20" s="54">
        <v>84</v>
      </c>
      <c r="X20" s="30">
        <v>76</v>
      </c>
      <c r="Y20" s="30"/>
      <c r="Z20" s="125"/>
      <c r="AA20" s="431">
        <f t="shared" si="4"/>
        <v>160</v>
      </c>
      <c r="AB20" s="94">
        <v>92</v>
      </c>
      <c r="AC20" s="30"/>
      <c r="AD20" s="30"/>
      <c r="AE20" s="125"/>
      <c r="AF20" s="431">
        <f t="shared" si="5"/>
        <v>92</v>
      </c>
      <c r="AG20" s="35">
        <v>91</v>
      </c>
      <c r="AH20" s="32"/>
      <c r="AI20" s="32"/>
      <c r="AJ20" s="127"/>
      <c r="AK20" s="431">
        <f t="shared" si="6"/>
        <v>91</v>
      </c>
      <c r="AL20" s="56"/>
      <c r="AM20" s="32"/>
      <c r="AN20" s="32"/>
      <c r="AO20" s="127"/>
      <c r="AP20" s="450">
        <f t="shared" si="7"/>
        <v>0</v>
      </c>
      <c r="AQ20" s="56"/>
      <c r="AR20" s="32"/>
      <c r="AS20" s="32"/>
      <c r="AT20" s="127"/>
      <c r="AU20" s="450">
        <f t="shared" si="8"/>
        <v>0</v>
      </c>
      <c r="AV20" s="54">
        <v>114</v>
      </c>
      <c r="AW20" s="30"/>
      <c r="AX20" s="30"/>
      <c r="AY20" s="125"/>
      <c r="AZ20" s="431">
        <f t="shared" si="9"/>
        <v>114</v>
      </c>
      <c r="BA20" s="56">
        <v>128</v>
      </c>
      <c r="BB20" s="32"/>
      <c r="BC20" s="32"/>
      <c r="BD20" s="127"/>
      <c r="BE20" s="431">
        <f t="shared" si="10"/>
        <v>128</v>
      </c>
      <c r="BF20" s="438">
        <v>0</v>
      </c>
      <c r="BG20" s="437">
        <v>0</v>
      </c>
      <c r="BH20" s="437">
        <v>0</v>
      </c>
      <c r="BI20" s="447">
        <v>0</v>
      </c>
      <c r="BJ20" s="447">
        <v>0</v>
      </c>
      <c r="BK20" s="106">
        <f>BE20+AZ20+AK20+AF20+AA20+V20+L20+G20</f>
        <v>870</v>
      </c>
      <c r="BL20" s="69">
        <v>17</v>
      </c>
      <c r="BM20" s="51">
        <v>100</v>
      </c>
      <c r="BN20" s="3"/>
      <c r="BO20" s="3"/>
      <c r="BP20" s="81"/>
      <c r="BQ20" s="431">
        <f t="shared" si="11"/>
        <v>100</v>
      </c>
      <c r="BR20" s="54"/>
      <c r="BS20" s="30"/>
      <c r="BT20" s="30"/>
      <c r="BU20" s="125"/>
      <c r="BV20" s="431">
        <f t="shared" si="12"/>
        <v>0</v>
      </c>
      <c r="BW20" s="54"/>
      <c r="BX20" s="30"/>
      <c r="BY20" s="30"/>
      <c r="BZ20" s="125"/>
      <c r="CA20" s="431">
        <f t="shared" si="13"/>
        <v>0</v>
      </c>
      <c r="CB20" s="54">
        <v>115</v>
      </c>
      <c r="CC20" s="30">
        <v>114</v>
      </c>
      <c r="CD20" s="30">
        <v>112</v>
      </c>
      <c r="CE20" s="125">
        <v>111</v>
      </c>
      <c r="CF20" s="431">
        <f t="shared" si="14"/>
        <v>452</v>
      </c>
      <c r="CG20" s="54">
        <v>103</v>
      </c>
      <c r="CH20" s="30"/>
      <c r="CI20" s="30"/>
      <c r="CJ20" s="125"/>
      <c r="CK20" s="431">
        <f t="shared" si="15"/>
        <v>103</v>
      </c>
      <c r="CL20" s="35">
        <v>122</v>
      </c>
      <c r="CM20" s="3"/>
      <c r="CN20" s="3"/>
      <c r="CO20" s="81"/>
      <c r="CP20" s="431">
        <f t="shared" si="16"/>
        <v>122</v>
      </c>
      <c r="CQ20" s="94">
        <v>130</v>
      </c>
      <c r="CR20" s="3"/>
      <c r="CS20" s="3"/>
      <c r="CT20" s="81"/>
      <c r="CU20" s="431">
        <f t="shared" si="17"/>
        <v>130</v>
      </c>
      <c r="CV20" s="94">
        <v>126</v>
      </c>
      <c r="CW20" s="3"/>
      <c r="CX20" s="3"/>
      <c r="CY20" s="81"/>
      <c r="CZ20" s="431">
        <f t="shared" si="18"/>
        <v>126</v>
      </c>
      <c r="DA20" s="54"/>
      <c r="DB20" s="30"/>
      <c r="DC20" s="30"/>
      <c r="DD20" s="125"/>
      <c r="DE20" s="431">
        <f t="shared" si="19"/>
        <v>0</v>
      </c>
      <c r="DF20" s="51"/>
      <c r="DG20" s="3"/>
      <c r="DH20" s="57"/>
      <c r="DI20" s="81"/>
      <c r="DJ20" s="450">
        <f t="shared" si="20"/>
        <v>0</v>
      </c>
      <c r="DK20" s="51"/>
      <c r="DL20" s="3"/>
      <c r="DM20" s="3"/>
      <c r="DN20" s="81"/>
      <c r="DO20" s="450">
        <f t="shared" si="21"/>
        <v>0</v>
      </c>
      <c r="DP20" s="435">
        <v>0</v>
      </c>
      <c r="DQ20" s="436">
        <v>0</v>
      </c>
      <c r="DR20" s="445">
        <v>0</v>
      </c>
      <c r="DS20" s="436">
        <v>0</v>
      </c>
      <c r="DT20" s="445">
        <v>0</v>
      </c>
      <c r="DU20" s="65">
        <f>CZ20+CU20+CP20+CK20+CF20+BQ20</f>
        <v>1033</v>
      </c>
      <c r="DV20" s="184">
        <v>14</v>
      </c>
      <c r="DW20" s="460">
        <f t="shared" si="22"/>
        <v>1903</v>
      </c>
      <c r="DX20" s="463">
        <v>16</v>
      </c>
    </row>
    <row r="21" spans="1:128" ht="16.5" customHeight="1">
      <c r="A21" s="46">
        <v>17</v>
      </c>
      <c r="B21" s="422" t="s">
        <v>63</v>
      </c>
      <c r="C21" s="56">
        <v>102</v>
      </c>
      <c r="D21" s="3"/>
      <c r="E21" s="3"/>
      <c r="F21" s="81"/>
      <c r="G21" s="431">
        <f t="shared" si="0"/>
        <v>102</v>
      </c>
      <c r="H21" s="54">
        <v>124</v>
      </c>
      <c r="I21" s="30"/>
      <c r="J21" s="30"/>
      <c r="K21" s="125"/>
      <c r="L21" s="431">
        <f t="shared" si="1"/>
        <v>124</v>
      </c>
      <c r="M21" s="54"/>
      <c r="N21" s="30"/>
      <c r="O21" s="30"/>
      <c r="P21" s="125"/>
      <c r="Q21" s="431">
        <f t="shared" si="2"/>
        <v>0</v>
      </c>
      <c r="R21" s="54"/>
      <c r="S21" s="30"/>
      <c r="T21" s="30"/>
      <c r="U21" s="125"/>
      <c r="V21" s="450">
        <f t="shared" si="3"/>
        <v>0</v>
      </c>
      <c r="W21" s="54">
        <v>89</v>
      </c>
      <c r="X21" s="30"/>
      <c r="Y21" s="30"/>
      <c r="Z21" s="125"/>
      <c r="AA21" s="431">
        <f t="shared" si="4"/>
        <v>89</v>
      </c>
      <c r="AB21" s="94">
        <v>85</v>
      </c>
      <c r="AC21" s="14">
        <v>70</v>
      </c>
      <c r="AD21" s="30"/>
      <c r="AE21" s="125"/>
      <c r="AF21" s="431">
        <f t="shared" si="5"/>
        <v>155</v>
      </c>
      <c r="AG21" s="35">
        <v>87</v>
      </c>
      <c r="AH21" s="3"/>
      <c r="AI21" s="3"/>
      <c r="AJ21" s="81"/>
      <c r="AK21" s="431">
        <f t="shared" si="6"/>
        <v>87</v>
      </c>
      <c r="AL21" s="5"/>
      <c r="AM21" s="3"/>
      <c r="AN21" s="3"/>
      <c r="AO21" s="81"/>
      <c r="AP21" s="450">
        <f t="shared" si="7"/>
        <v>0</v>
      </c>
      <c r="AQ21" s="51">
        <v>114</v>
      </c>
      <c r="AR21" s="3"/>
      <c r="AS21" s="3"/>
      <c r="AT21" s="81"/>
      <c r="AU21" s="431">
        <f t="shared" si="8"/>
        <v>114</v>
      </c>
      <c r="AV21" s="54">
        <v>100</v>
      </c>
      <c r="AW21" s="30"/>
      <c r="AX21" s="30"/>
      <c r="AY21" s="125"/>
      <c r="AZ21" s="431">
        <f t="shared" si="9"/>
        <v>100</v>
      </c>
      <c r="BA21" s="51"/>
      <c r="BB21" s="3"/>
      <c r="BC21" s="3"/>
      <c r="BD21" s="81"/>
      <c r="BE21" s="431">
        <f t="shared" si="10"/>
        <v>0</v>
      </c>
      <c r="BF21" s="438">
        <v>67.5</v>
      </c>
      <c r="BG21" s="437">
        <v>67.5</v>
      </c>
      <c r="BH21" s="436">
        <v>0</v>
      </c>
      <c r="BI21" s="446">
        <v>0</v>
      </c>
      <c r="BJ21" s="446">
        <v>0</v>
      </c>
      <c r="BK21" s="106">
        <f>BG21+BF21+AZ21+AU21+AK21+AF21+AA21+Q21+L21+G21</f>
        <v>906</v>
      </c>
      <c r="BL21" s="69">
        <v>16</v>
      </c>
      <c r="BM21" s="51"/>
      <c r="BN21" s="3"/>
      <c r="BO21" s="3"/>
      <c r="BP21" s="81"/>
      <c r="BQ21" s="431">
        <f t="shared" si="11"/>
        <v>0</v>
      </c>
      <c r="BR21" s="54"/>
      <c r="BS21" s="30"/>
      <c r="BT21" s="30"/>
      <c r="BU21" s="125"/>
      <c r="BV21" s="431">
        <f t="shared" si="12"/>
        <v>0</v>
      </c>
      <c r="BW21" s="54"/>
      <c r="BX21" s="30"/>
      <c r="BY21" s="30"/>
      <c r="BZ21" s="125"/>
      <c r="CA21" s="450">
        <f t="shared" si="13"/>
        <v>0</v>
      </c>
      <c r="CB21" s="54"/>
      <c r="CC21" s="30"/>
      <c r="CD21" s="30"/>
      <c r="CE21" s="125"/>
      <c r="CF21" s="450">
        <f t="shared" si="14"/>
        <v>0</v>
      </c>
      <c r="CG21" s="54"/>
      <c r="CH21" s="30"/>
      <c r="CI21" s="30"/>
      <c r="CJ21" s="125"/>
      <c r="CK21" s="431">
        <f t="shared" si="15"/>
        <v>0</v>
      </c>
      <c r="CL21" s="5"/>
      <c r="CM21" s="3"/>
      <c r="CN21" s="3"/>
      <c r="CO21" s="81"/>
      <c r="CP21" s="431">
        <f t="shared" si="16"/>
        <v>0</v>
      </c>
      <c r="CQ21" s="51"/>
      <c r="CR21" s="3"/>
      <c r="CS21" s="3"/>
      <c r="CT21" s="81"/>
      <c r="CU21" s="431">
        <f t="shared" si="17"/>
        <v>0</v>
      </c>
      <c r="CV21" s="51"/>
      <c r="CW21" s="3"/>
      <c r="CX21" s="3"/>
      <c r="CY21" s="81"/>
      <c r="CZ21" s="431">
        <f t="shared" si="18"/>
        <v>0</v>
      </c>
      <c r="DA21" s="54"/>
      <c r="DB21" s="30"/>
      <c r="DC21" s="30"/>
      <c r="DD21" s="125"/>
      <c r="DE21" s="431">
        <f t="shared" si="19"/>
        <v>0</v>
      </c>
      <c r="DF21" s="51">
        <v>58</v>
      </c>
      <c r="DG21" s="3"/>
      <c r="DH21" s="3"/>
      <c r="DI21" s="81"/>
      <c r="DJ21" s="431">
        <f t="shared" si="20"/>
        <v>58</v>
      </c>
      <c r="DK21" s="51"/>
      <c r="DL21" s="3"/>
      <c r="DM21" s="3"/>
      <c r="DN21" s="81"/>
      <c r="DO21" s="431">
        <f t="shared" si="21"/>
        <v>0</v>
      </c>
      <c r="DP21" s="435">
        <v>0</v>
      </c>
      <c r="DQ21" s="435">
        <v>0</v>
      </c>
      <c r="DR21" s="436">
        <v>0</v>
      </c>
      <c r="DS21" s="456">
        <v>0</v>
      </c>
      <c r="DT21" s="445">
        <v>0</v>
      </c>
      <c r="DU21" s="65">
        <v>58</v>
      </c>
      <c r="DV21" s="184">
        <v>25</v>
      </c>
      <c r="DW21" s="460">
        <f t="shared" si="22"/>
        <v>964</v>
      </c>
      <c r="DX21" s="463">
        <v>17</v>
      </c>
    </row>
    <row r="22" spans="1:128" ht="16.5" customHeight="1">
      <c r="A22" s="46">
        <v>18</v>
      </c>
      <c r="B22" s="422" t="s">
        <v>23</v>
      </c>
      <c r="C22" s="51">
        <v>43.5</v>
      </c>
      <c r="D22" s="30"/>
      <c r="E22" s="30"/>
      <c r="F22" s="125"/>
      <c r="G22" s="431">
        <f t="shared" si="0"/>
        <v>43.5</v>
      </c>
      <c r="H22" s="54">
        <v>54</v>
      </c>
      <c r="I22" s="30"/>
      <c r="J22" s="30"/>
      <c r="K22" s="125"/>
      <c r="L22" s="431">
        <f t="shared" si="1"/>
        <v>54</v>
      </c>
      <c r="M22" s="54">
        <v>62</v>
      </c>
      <c r="N22" s="30"/>
      <c r="O22" s="30"/>
      <c r="P22" s="125"/>
      <c r="Q22" s="431">
        <f t="shared" si="2"/>
        <v>62</v>
      </c>
      <c r="R22" s="54">
        <v>73</v>
      </c>
      <c r="S22" s="30"/>
      <c r="T22" s="30"/>
      <c r="U22" s="125"/>
      <c r="V22" s="431">
        <f t="shared" si="3"/>
        <v>73</v>
      </c>
      <c r="W22" s="54">
        <v>55</v>
      </c>
      <c r="X22" s="30">
        <v>40</v>
      </c>
      <c r="Y22" s="30"/>
      <c r="Z22" s="125"/>
      <c r="AA22" s="431">
        <f t="shared" si="4"/>
        <v>95</v>
      </c>
      <c r="AB22" s="54"/>
      <c r="AC22" s="30"/>
      <c r="AD22" s="30"/>
      <c r="AE22" s="125"/>
      <c r="AF22" s="450">
        <f t="shared" si="5"/>
        <v>0</v>
      </c>
      <c r="AG22" s="54"/>
      <c r="AH22" s="30"/>
      <c r="AI22" s="30"/>
      <c r="AJ22" s="125"/>
      <c r="AK22" s="450">
        <f t="shared" si="6"/>
        <v>0</v>
      </c>
      <c r="AL22" s="54">
        <v>67</v>
      </c>
      <c r="AM22" s="30"/>
      <c r="AN22" s="30"/>
      <c r="AO22" s="125"/>
      <c r="AP22" s="431">
        <f t="shared" si="7"/>
        <v>67</v>
      </c>
      <c r="AQ22" s="54">
        <v>65</v>
      </c>
      <c r="AR22" s="30"/>
      <c r="AS22" s="30"/>
      <c r="AT22" s="125"/>
      <c r="AU22" s="431">
        <f t="shared" si="8"/>
        <v>65</v>
      </c>
      <c r="AV22" s="54">
        <v>63</v>
      </c>
      <c r="AW22" s="30">
        <v>43</v>
      </c>
      <c r="AX22" s="30"/>
      <c r="AY22" s="125"/>
      <c r="AZ22" s="431">
        <f t="shared" si="9"/>
        <v>106</v>
      </c>
      <c r="BA22" s="54">
        <v>70</v>
      </c>
      <c r="BB22" s="30"/>
      <c r="BC22" s="30"/>
      <c r="BD22" s="125"/>
      <c r="BE22" s="431">
        <f t="shared" si="10"/>
        <v>70</v>
      </c>
      <c r="BF22" s="439">
        <v>0</v>
      </c>
      <c r="BG22" s="440">
        <v>0</v>
      </c>
      <c r="BH22" s="436">
        <v>0</v>
      </c>
      <c r="BI22" s="446">
        <v>0</v>
      </c>
      <c r="BJ22" s="445">
        <v>0</v>
      </c>
      <c r="BK22" s="106">
        <f>BE22+AZ22+AU22+AP22+AA22+V22+Q22+L22+G22</f>
        <v>635.5</v>
      </c>
      <c r="BL22" s="69">
        <v>18</v>
      </c>
      <c r="BM22" s="56"/>
      <c r="BN22" s="32"/>
      <c r="BO22" s="32"/>
      <c r="BP22" s="127"/>
      <c r="BQ22" s="431">
        <f t="shared" si="11"/>
        <v>0</v>
      </c>
      <c r="BR22" s="54"/>
      <c r="BS22" s="30"/>
      <c r="BT22" s="30"/>
      <c r="BU22" s="125"/>
      <c r="BV22" s="431">
        <f t="shared" si="12"/>
        <v>0</v>
      </c>
      <c r="BW22" s="54"/>
      <c r="BX22" s="30"/>
      <c r="BY22" s="30"/>
      <c r="BZ22" s="125"/>
      <c r="CA22" s="431">
        <f t="shared" si="13"/>
        <v>0</v>
      </c>
      <c r="CB22" s="54"/>
      <c r="CC22" s="30"/>
      <c r="CD22" s="30"/>
      <c r="CE22" s="125"/>
      <c r="CF22" s="431">
        <f t="shared" si="14"/>
        <v>0</v>
      </c>
      <c r="CG22" s="54"/>
      <c r="CH22" s="30"/>
      <c r="CI22" s="30"/>
      <c r="CJ22" s="125"/>
      <c r="CK22" s="431">
        <f t="shared" si="15"/>
        <v>0</v>
      </c>
      <c r="CL22" s="56"/>
      <c r="CM22" s="32"/>
      <c r="CN22" s="32"/>
      <c r="CO22" s="127"/>
      <c r="CP22" s="431">
        <f t="shared" si="16"/>
        <v>0</v>
      </c>
      <c r="CQ22" s="56"/>
      <c r="CR22" s="32"/>
      <c r="CS22" s="32"/>
      <c r="CT22" s="127"/>
      <c r="CU22" s="431">
        <f t="shared" si="17"/>
        <v>0</v>
      </c>
      <c r="CV22" s="56"/>
      <c r="CW22" s="32"/>
      <c r="CX22" s="32"/>
      <c r="CY22" s="127"/>
      <c r="CZ22" s="431">
        <f t="shared" si="18"/>
        <v>0</v>
      </c>
      <c r="DA22" s="54"/>
      <c r="DB22" s="30"/>
      <c r="DC22" s="30"/>
      <c r="DD22" s="125"/>
      <c r="DE22" s="431">
        <f t="shared" si="19"/>
        <v>0</v>
      </c>
      <c r="DF22" s="56"/>
      <c r="DG22" s="32"/>
      <c r="DH22" s="32"/>
      <c r="DI22" s="127"/>
      <c r="DJ22" s="450">
        <f t="shared" si="20"/>
        <v>0</v>
      </c>
      <c r="DK22" s="56"/>
      <c r="DL22" s="32"/>
      <c r="DM22" s="32"/>
      <c r="DN22" s="127"/>
      <c r="DO22" s="450">
        <f t="shared" si="21"/>
        <v>0</v>
      </c>
      <c r="DP22" s="435">
        <v>0</v>
      </c>
      <c r="DQ22" s="436">
        <v>0</v>
      </c>
      <c r="DR22" s="436">
        <v>0</v>
      </c>
      <c r="DS22" s="445">
        <v>0</v>
      </c>
      <c r="DT22" s="445">
        <v>0</v>
      </c>
      <c r="DU22" s="65">
        <v>0</v>
      </c>
      <c r="DV22" s="184">
        <v>26</v>
      </c>
      <c r="DW22" s="460">
        <f t="shared" si="22"/>
        <v>635.5</v>
      </c>
      <c r="DX22" s="463">
        <v>18</v>
      </c>
    </row>
    <row r="23" spans="1:128" ht="16.5" customHeight="1">
      <c r="A23" s="46">
        <v>19</v>
      </c>
      <c r="B23" s="422" t="s">
        <v>22</v>
      </c>
      <c r="C23" s="59"/>
      <c r="D23" s="3"/>
      <c r="E23" s="3"/>
      <c r="F23" s="81"/>
      <c r="G23" s="431">
        <f t="shared" si="0"/>
        <v>0</v>
      </c>
      <c r="H23" s="54"/>
      <c r="I23" s="30"/>
      <c r="J23" s="30"/>
      <c r="K23" s="125"/>
      <c r="L23" s="431">
        <f t="shared" si="1"/>
        <v>0</v>
      </c>
      <c r="M23" s="54"/>
      <c r="N23" s="30"/>
      <c r="O23" s="30"/>
      <c r="P23" s="125"/>
      <c r="Q23" s="431">
        <f t="shared" si="2"/>
        <v>0</v>
      </c>
      <c r="R23" s="54"/>
      <c r="S23" s="30"/>
      <c r="T23" s="30"/>
      <c r="U23" s="125"/>
      <c r="V23" s="431">
        <f t="shared" si="3"/>
        <v>0</v>
      </c>
      <c r="W23" s="54">
        <v>105</v>
      </c>
      <c r="X23" s="30"/>
      <c r="Y23" s="30"/>
      <c r="Z23" s="125"/>
      <c r="AA23" s="431">
        <f t="shared" si="4"/>
        <v>105</v>
      </c>
      <c r="AB23" s="54"/>
      <c r="AC23" s="30"/>
      <c r="AD23" s="30"/>
      <c r="AE23" s="125"/>
      <c r="AF23" s="431">
        <f t="shared" si="5"/>
        <v>0</v>
      </c>
      <c r="AG23" s="5"/>
      <c r="AH23" s="3"/>
      <c r="AI23" s="3"/>
      <c r="AJ23" s="81"/>
      <c r="AK23" s="431">
        <f t="shared" si="6"/>
        <v>0</v>
      </c>
      <c r="AL23" s="51"/>
      <c r="AM23" s="3"/>
      <c r="AN23" s="3"/>
      <c r="AO23" s="81"/>
      <c r="AP23" s="450">
        <f t="shared" si="7"/>
        <v>0</v>
      </c>
      <c r="AQ23" s="51"/>
      <c r="AR23" s="3"/>
      <c r="AS23" s="3"/>
      <c r="AT23" s="81"/>
      <c r="AU23" s="450">
        <f t="shared" si="8"/>
        <v>0</v>
      </c>
      <c r="AV23" s="54">
        <v>48.5</v>
      </c>
      <c r="AW23" s="30"/>
      <c r="AX23" s="30"/>
      <c r="AY23" s="125"/>
      <c r="AZ23" s="431">
        <f t="shared" si="9"/>
        <v>48.5</v>
      </c>
      <c r="BA23" s="51"/>
      <c r="BB23" s="3"/>
      <c r="BC23" s="3"/>
      <c r="BD23" s="81"/>
      <c r="BE23" s="431">
        <f t="shared" si="10"/>
        <v>0</v>
      </c>
      <c r="BF23" s="438">
        <v>0</v>
      </c>
      <c r="BG23" s="437">
        <v>0</v>
      </c>
      <c r="BH23" s="437">
        <v>0</v>
      </c>
      <c r="BI23" s="446">
        <v>0</v>
      </c>
      <c r="BJ23" s="446">
        <v>0</v>
      </c>
      <c r="BK23" s="106">
        <f>AZ23+AA23</f>
        <v>153.5</v>
      </c>
      <c r="BL23" s="69">
        <v>26</v>
      </c>
      <c r="BM23" s="50">
        <v>95</v>
      </c>
      <c r="BN23" s="24"/>
      <c r="BO23" s="24"/>
      <c r="BP23" s="82"/>
      <c r="BQ23" s="431">
        <f t="shared" si="11"/>
        <v>95</v>
      </c>
      <c r="BR23" s="54">
        <v>95</v>
      </c>
      <c r="BS23" s="30"/>
      <c r="BT23" s="30"/>
      <c r="BU23" s="125"/>
      <c r="BV23" s="431">
        <f t="shared" si="12"/>
        <v>95</v>
      </c>
      <c r="BW23" s="54"/>
      <c r="BX23" s="30"/>
      <c r="BY23" s="30"/>
      <c r="BZ23" s="125"/>
      <c r="CA23" s="450">
        <f t="shared" si="13"/>
        <v>0</v>
      </c>
      <c r="CB23" s="54"/>
      <c r="CC23" s="30"/>
      <c r="CD23" s="30"/>
      <c r="CE23" s="125"/>
      <c r="CF23" s="450">
        <f t="shared" si="14"/>
        <v>0</v>
      </c>
      <c r="CG23" s="54"/>
      <c r="CH23" s="30"/>
      <c r="CI23" s="30"/>
      <c r="CJ23" s="125"/>
      <c r="CK23" s="431">
        <f t="shared" si="15"/>
        <v>0</v>
      </c>
      <c r="CL23" s="23"/>
      <c r="CM23" s="24"/>
      <c r="CN23" s="24"/>
      <c r="CO23" s="82"/>
      <c r="CP23" s="431">
        <f t="shared" si="16"/>
        <v>0</v>
      </c>
      <c r="CQ23" s="50"/>
      <c r="CR23" s="24"/>
      <c r="CS23" s="24"/>
      <c r="CT23" s="82"/>
      <c r="CU23" s="431">
        <f t="shared" si="17"/>
        <v>0</v>
      </c>
      <c r="CV23" s="50"/>
      <c r="CW23" s="24"/>
      <c r="CX23" s="24"/>
      <c r="CY23" s="82"/>
      <c r="CZ23" s="431">
        <f t="shared" si="18"/>
        <v>0</v>
      </c>
      <c r="DA23" s="54">
        <v>120</v>
      </c>
      <c r="DB23" s="30"/>
      <c r="DC23" s="30"/>
      <c r="DD23" s="125"/>
      <c r="DE23" s="431">
        <f t="shared" si="19"/>
        <v>120</v>
      </c>
      <c r="DF23" s="51">
        <v>104</v>
      </c>
      <c r="DG23" s="3"/>
      <c r="DH23" s="3"/>
      <c r="DI23" s="81"/>
      <c r="DJ23" s="431">
        <f t="shared" si="20"/>
        <v>104</v>
      </c>
      <c r="DK23" s="50"/>
      <c r="DL23" s="24"/>
      <c r="DM23" s="24"/>
      <c r="DN23" s="82"/>
      <c r="DO23" s="431">
        <f t="shared" si="21"/>
        <v>0</v>
      </c>
      <c r="DP23" s="435">
        <v>0</v>
      </c>
      <c r="DQ23" s="436">
        <v>0</v>
      </c>
      <c r="DR23" s="435">
        <v>0</v>
      </c>
      <c r="DS23" s="445">
        <v>0</v>
      </c>
      <c r="DT23" s="445">
        <v>0</v>
      </c>
      <c r="DU23" s="65">
        <f>DJ23+DE23+BV23+BQ23</f>
        <v>414</v>
      </c>
      <c r="DV23" s="184">
        <v>17</v>
      </c>
      <c r="DW23" s="460">
        <f t="shared" si="22"/>
        <v>567.5</v>
      </c>
      <c r="DX23" s="463">
        <v>19</v>
      </c>
    </row>
    <row r="24" spans="1:128" ht="16.5" customHeight="1">
      <c r="A24" s="46">
        <v>20</v>
      </c>
      <c r="B24" s="422" t="s">
        <v>18</v>
      </c>
      <c r="C24" s="56"/>
      <c r="D24" s="32"/>
      <c r="E24" s="32"/>
      <c r="F24" s="127"/>
      <c r="G24" s="431">
        <f t="shared" si="0"/>
        <v>0</v>
      </c>
      <c r="H24" s="54"/>
      <c r="I24" s="30"/>
      <c r="J24" s="30"/>
      <c r="K24" s="125"/>
      <c r="L24" s="431">
        <f t="shared" si="1"/>
        <v>0</v>
      </c>
      <c r="M24" s="54">
        <v>110</v>
      </c>
      <c r="N24" s="30"/>
      <c r="O24" s="30"/>
      <c r="P24" s="125"/>
      <c r="Q24" s="431">
        <f t="shared" si="2"/>
        <v>110</v>
      </c>
      <c r="R24" s="54">
        <v>110</v>
      </c>
      <c r="S24" s="30"/>
      <c r="T24" s="30"/>
      <c r="U24" s="125"/>
      <c r="V24" s="431">
        <f t="shared" si="3"/>
        <v>110</v>
      </c>
      <c r="W24" s="54"/>
      <c r="X24" s="30"/>
      <c r="Y24" s="30"/>
      <c r="Z24" s="125"/>
      <c r="AA24" s="431">
        <f t="shared" si="4"/>
        <v>0</v>
      </c>
      <c r="AB24" s="54"/>
      <c r="AC24" s="30"/>
      <c r="AD24" s="30"/>
      <c r="AE24" s="125"/>
      <c r="AF24" s="431">
        <f t="shared" si="5"/>
        <v>0</v>
      </c>
      <c r="AG24" s="56"/>
      <c r="AH24" s="32"/>
      <c r="AI24" s="32"/>
      <c r="AJ24" s="127"/>
      <c r="AK24" s="431">
        <f t="shared" si="6"/>
        <v>0</v>
      </c>
      <c r="AL24" s="56"/>
      <c r="AM24" s="32"/>
      <c r="AN24" s="32"/>
      <c r="AO24" s="127"/>
      <c r="AP24" s="450">
        <f t="shared" si="7"/>
        <v>0</v>
      </c>
      <c r="AQ24" s="56"/>
      <c r="AR24" s="32"/>
      <c r="AS24" s="32"/>
      <c r="AT24" s="127"/>
      <c r="AU24" s="450">
        <f t="shared" si="8"/>
        <v>0</v>
      </c>
      <c r="AV24" s="54"/>
      <c r="AW24" s="30"/>
      <c r="AX24" s="30"/>
      <c r="AY24" s="125"/>
      <c r="AZ24" s="431">
        <f t="shared" si="9"/>
        <v>0</v>
      </c>
      <c r="BA24" s="56"/>
      <c r="BB24" s="32"/>
      <c r="BC24" s="32"/>
      <c r="BD24" s="127"/>
      <c r="BE24" s="431">
        <f t="shared" si="10"/>
        <v>0</v>
      </c>
      <c r="BF24" s="438">
        <v>0</v>
      </c>
      <c r="BG24" s="437">
        <v>0</v>
      </c>
      <c r="BH24" s="437">
        <v>0</v>
      </c>
      <c r="BI24" s="446">
        <v>0</v>
      </c>
      <c r="BJ24" s="446">
        <v>0</v>
      </c>
      <c r="BK24" s="74">
        <f>V24+Q24</f>
        <v>220</v>
      </c>
      <c r="BL24" s="69">
        <v>22</v>
      </c>
      <c r="BM24" s="56"/>
      <c r="BN24" s="32"/>
      <c r="BO24" s="32"/>
      <c r="BP24" s="127"/>
      <c r="BQ24" s="431">
        <f t="shared" si="11"/>
        <v>0</v>
      </c>
      <c r="BR24" s="54"/>
      <c r="BS24" s="30"/>
      <c r="BT24" s="30"/>
      <c r="BU24" s="125"/>
      <c r="BV24" s="431">
        <f t="shared" si="12"/>
        <v>0</v>
      </c>
      <c r="BW24" s="54"/>
      <c r="BX24" s="30"/>
      <c r="BY24" s="30"/>
      <c r="BZ24" s="125"/>
      <c r="CA24" s="431">
        <f t="shared" si="13"/>
        <v>0</v>
      </c>
      <c r="CB24" s="54"/>
      <c r="CC24" s="30"/>
      <c r="CD24" s="30"/>
      <c r="CE24" s="125"/>
      <c r="CF24" s="431">
        <f t="shared" si="14"/>
        <v>0</v>
      </c>
      <c r="CG24" s="54"/>
      <c r="CH24" s="30"/>
      <c r="CI24" s="30"/>
      <c r="CJ24" s="125"/>
      <c r="CK24" s="431">
        <f t="shared" si="15"/>
        <v>0</v>
      </c>
      <c r="CL24" s="94">
        <v>118</v>
      </c>
      <c r="CM24" s="32"/>
      <c r="CN24" s="32"/>
      <c r="CO24" s="127"/>
      <c r="CP24" s="431">
        <f t="shared" si="16"/>
        <v>118</v>
      </c>
      <c r="CQ24" s="94">
        <v>116</v>
      </c>
      <c r="CR24" s="32"/>
      <c r="CS24" s="32"/>
      <c r="CT24" s="127"/>
      <c r="CU24" s="431">
        <f t="shared" si="17"/>
        <v>116</v>
      </c>
      <c r="CV24" s="94">
        <v>112</v>
      </c>
      <c r="CW24" s="32"/>
      <c r="CX24" s="32"/>
      <c r="CY24" s="127"/>
      <c r="CZ24" s="431">
        <f t="shared" si="18"/>
        <v>112</v>
      </c>
      <c r="DA24" s="54"/>
      <c r="DB24" s="30"/>
      <c r="DC24" s="30"/>
      <c r="DD24" s="125"/>
      <c r="DE24" s="431">
        <f t="shared" si="19"/>
        <v>0</v>
      </c>
      <c r="DF24" s="56"/>
      <c r="DG24" s="32"/>
      <c r="DH24" s="32"/>
      <c r="DI24" s="127"/>
      <c r="DJ24" s="450">
        <f t="shared" si="20"/>
        <v>0</v>
      </c>
      <c r="DK24" s="56"/>
      <c r="DL24" s="32"/>
      <c r="DM24" s="32"/>
      <c r="DN24" s="127"/>
      <c r="DO24" s="450">
        <f t="shared" si="21"/>
        <v>0</v>
      </c>
      <c r="DP24" s="435">
        <v>0</v>
      </c>
      <c r="DQ24" s="436">
        <v>0</v>
      </c>
      <c r="DR24" s="436">
        <v>0</v>
      </c>
      <c r="DS24" s="445">
        <v>0</v>
      </c>
      <c r="DT24" s="445">
        <v>0</v>
      </c>
      <c r="DU24" s="65">
        <f>CZ24+CU24+CP24</f>
        <v>346</v>
      </c>
      <c r="DV24" s="184">
        <v>19</v>
      </c>
      <c r="DW24" s="460">
        <f t="shared" si="22"/>
        <v>566</v>
      </c>
      <c r="DX24" s="463">
        <v>20</v>
      </c>
    </row>
    <row r="25" spans="1:128" ht="16.5" customHeight="1">
      <c r="A25" s="46">
        <v>21</v>
      </c>
      <c r="B25" s="422" t="s">
        <v>24</v>
      </c>
      <c r="C25" s="56">
        <v>81</v>
      </c>
      <c r="D25" s="3"/>
      <c r="E25" s="3"/>
      <c r="F25" s="81"/>
      <c r="G25" s="431">
        <f t="shared" si="0"/>
        <v>81</v>
      </c>
      <c r="H25" s="54">
        <v>73</v>
      </c>
      <c r="I25" s="30"/>
      <c r="J25" s="30"/>
      <c r="K25" s="125"/>
      <c r="L25" s="431">
        <f t="shared" si="1"/>
        <v>73</v>
      </c>
      <c r="M25" s="54"/>
      <c r="N25" s="30"/>
      <c r="O25" s="30"/>
      <c r="P25" s="125"/>
      <c r="Q25" s="431">
        <f t="shared" si="2"/>
        <v>0</v>
      </c>
      <c r="R25" s="54"/>
      <c r="S25" s="30"/>
      <c r="T25" s="30"/>
      <c r="U25" s="125"/>
      <c r="V25" s="431">
        <f t="shared" si="3"/>
        <v>0</v>
      </c>
      <c r="W25" s="54">
        <v>77</v>
      </c>
      <c r="X25" s="30"/>
      <c r="Y25" s="30"/>
      <c r="Z25" s="125"/>
      <c r="AA25" s="431">
        <f t="shared" si="4"/>
        <v>77</v>
      </c>
      <c r="AB25" s="54"/>
      <c r="AC25" s="30"/>
      <c r="AD25" s="30"/>
      <c r="AE25" s="125"/>
      <c r="AF25" s="431">
        <f t="shared" si="5"/>
        <v>0</v>
      </c>
      <c r="AG25" s="37"/>
      <c r="AH25" s="44"/>
      <c r="AI25" s="44"/>
      <c r="AJ25" s="139"/>
      <c r="AK25" s="431">
        <f t="shared" si="6"/>
        <v>0</v>
      </c>
      <c r="AL25" s="37"/>
      <c r="AM25" s="44"/>
      <c r="AN25" s="44"/>
      <c r="AO25" s="139"/>
      <c r="AP25" s="450">
        <f t="shared" si="7"/>
        <v>0</v>
      </c>
      <c r="AQ25" s="51"/>
      <c r="AR25" s="3"/>
      <c r="AS25" s="3"/>
      <c r="AT25" s="81"/>
      <c r="AU25" s="450">
        <f t="shared" si="8"/>
        <v>0</v>
      </c>
      <c r="AV25" s="54"/>
      <c r="AW25" s="30"/>
      <c r="AX25" s="30"/>
      <c r="AY25" s="125"/>
      <c r="AZ25" s="431">
        <f t="shared" si="9"/>
        <v>0</v>
      </c>
      <c r="BA25" s="51"/>
      <c r="BB25" s="3"/>
      <c r="BC25" s="3"/>
      <c r="BD25" s="81"/>
      <c r="BE25" s="431">
        <f t="shared" si="10"/>
        <v>0</v>
      </c>
      <c r="BF25" s="438">
        <v>0</v>
      </c>
      <c r="BG25" s="437">
        <v>0</v>
      </c>
      <c r="BH25" s="437">
        <v>0</v>
      </c>
      <c r="BI25" s="446">
        <v>0</v>
      </c>
      <c r="BJ25" s="446">
        <v>0</v>
      </c>
      <c r="BK25" s="106">
        <f>AA25+L25+G25</f>
        <v>231</v>
      </c>
      <c r="BL25" s="69">
        <v>20</v>
      </c>
      <c r="BM25" s="51"/>
      <c r="BN25" s="3"/>
      <c r="BO25" s="3"/>
      <c r="BP25" s="81"/>
      <c r="BQ25" s="431">
        <f t="shared" si="11"/>
        <v>0</v>
      </c>
      <c r="BR25" s="54">
        <v>49.5</v>
      </c>
      <c r="BS25" s="30"/>
      <c r="BT25" s="30"/>
      <c r="BU25" s="125"/>
      <c r="BV25" s="431">
        <f t="shared" si="12"/>
        <v>49.5</v>
      </c>
      <c r="BW25" s="54">
        <v>75</v>
      </c>
      <c r="BX25" s="30"/>
      <c r="BY25" s="30"/>
      <c r="BZ25" s="125"/>
      <c r="CA25" s="431">
        <f t="shared" si="13"/>
        <v>75</v>
      </c>
      <c r="CB25" s="54">
        <v>68.5</v>
      </c>
      <c r="CC25" s="30"/>
      <c r="CD25" s="30"/>
      <c r="CE25" s="125"/>
      <c r="CF25" s="431">
        <f t="shared" si="14"/>
        <v>68.5</v>
      </c>
      <c r="CG25" s="54"/>
      <c r="CH25" s="30"/>
      <c r="CI25" s="30"/>
      <c r="CJ25" s="125"/>
      <c r="CK25" s="431">
        <f t="shared" si="15"/>
        <v>0</v>
      </c>
      <c r="CL25" s="5"/>
      <c r="CM25" s="3"/>
      <c r="CN25" s="3"/>
      <c r="CO25" s="81"/>
      <c r="CP25" s="431">
        <f t="shared" si="16"/>
        <v>0</v>
      </c>
      <c r="CQ25" s="51"/>
      <c r="CR25" s="3"/>
      <c r="CS25" s="3"/>
      <c r="CT25" s="81"/>
      <c r="CU25" s="431">
        <f t="shared" si="17"/>
        <v>0</v>
      </c>
      <c r="CV25" s="51"/>
      <c r="CW25" s="3"/>
      <c r="CX25" s="3"/>
      <c r="CY25" s="81"/>
      <c r="CZ25" s="450">
        <f t="shared" si="18"/>
        <v>0</v>
      </c>
      <c r="DA25" s="54"/>
      <c r="DB25" s="30"/>
      <c r="DC25" s="30"/>
      <c r="DD25" s="125"/>
      <c r="DE25" s="450">
        <f t="shared" si="19"/>
        <v>0</v>
      </c>
      <c r="DF25" s="51">
        <v>59</v>
      </c>
      <c r="DG25" s="3"/>
      <c r="DH25" s="3"/>
      <c r="DI25" s="81"/>
      <c r="DJ25" s="431">
        <f t="shared" si="20"/>
        <v>59</v>
      </c>
      <c r="DK25" s="51"/>
      <c r="DL25" s="3"/>
      <c r="DM25" s="3"/>
      <c r="DN25" s="81"/>
      <c r="DO25" s="431">
        <f t="shared" si="21"/>
        <v>0</v>
      </c>
      <c r="DP25" s="435">
        <v>0</v>
      </c>
      <c r="DQ25" s="436">
        <v>0</v>
      </c>
      <c r="DR25" s="436">
        <v>0</v>
      </c>
      <c r="DS25" s="445">
        <v>0</v>
      </c>
      <c r="DT25" s="445">
        <v>0</v>
      </c>
      <c r="DU25" s="65">
        <f>DJ25+CF25+CA25+BV25</f>
        <v>252</v>
      </c>
      <c r="DV25" s="184">
        <v>21</v>
      </c>
      <c r="DW25" s="460">
        <f t="shared" si="22"/>
        <v>483</v>
      </c>
      <c r="DX25" s="463">
        <v>21</v>
      </c>
    </row>
    <row r="26" spans="1:128" ht="16.5" customHeight="1">
      <c r="A26" s="46">
        <v>22</v>
      </c>
      <c r="B26" s="424" t="s">
        <v>27</v>
      </c>
      <c r="C26" s="51">
        <v>44</v>
      </c>
      <c r="D26" s="3"/>
      <c r="E26" s="3"/>
      <c r="F26" s="81"/>
      <c r="G26" s="431">
        <f t="shared" si="0"/>
        <v>44</v>
      </c>
      <c r="H26" s="54">
        <v>43</v>
      </c>
      <c r="I26" s="30"/>
      <c r="J26" s="30"/>
      <c r="K26" s="125"/>
      <c r="L26" s="431">
        <f t="shared" si="1"/>
        <v>43</v>
      </c>
      <c r="M26" s="54"/>
      <c r="N26" s="30"/>
      <c r="O26" s="30"/>
      <c r="P26" s="125"/>
      <c r="Q26" s="431">
        <f t="shared" si="2"/>
        <v>0</v>
      </c>
      <c r="R26" s="54"/>
      <c r="S26" s="30"/>
      <c r="T26" s="30"/>
      <c r="U26" s="125"/>
      <c r="V26" s="431">
        <f t="shared" si="3"/>
        <v>0</v>
      </c>
      <c r="W26" s="54">
        <v>42.5</v>
      </c>
      <c r="X26" s="30"/>
      <c r="Y26" s="30"/>
      <c r="Z26" s="125"/>
      <c r="AA26" s="431">
        <f t="shared" si="4"/>
        <v>42.5</v>
      </c>
      <c r="AB26" s="94">
        <v>38</v>
      </c>
      <c r="AC26" s="30"/>
      <c r="AD26" s="30"/>
      <c r="AE26" s="125"/>
      <c r="AF26" s="431">
        <f t="shared" si="5"/>
        <v>38</v>
      </c>
      <c r="AG26" s="51"/>
      <c r="AH26" s="3"/>
      <c r="AI26" s="3"/>
      <c r="AJ26" s="81"/>
      <c r="AK26" s="431">
        <f t="shared" si="6"/>
        <v>0</v>
      </c>
      <c r="AL26" s="51"/>
      <c r="AM26" s="3"/>
      <c r="AN26" s="3"/>
      <c r="AO26" s="81"/>
      <c r="AP26" s="450">
        <f t="shared" si="7"/>
        <v>0</v>
      </c>
      <c r="AQ26" s="51"/>
      <c r="AR26" s="3"/>
      <c r="AS26" s="3"/>
      <c r="AT26" s="81"/>
      <c r="AU26" s="450">
        <f t="shared" si="8"/>
        <v>0</v>
      </c>
      <c r="AV26" s="54">
        <v>44</v>
      </c>
      <c r="AW26" s="30"/>
      <c r="AX26" s="30"/>
      <c r="AY26" s="125"/>
      <c r="AZ26" s="431">
        <f t="shared" si="9"/>
        <v>44</v>
      </c>
      <c r="BA26" s="51"/>
      <c r="BB26" s="3"/>
      <c r="BC26" s="3"/>
      <c r="BD26" s="81"/>
      <c r="BE26" s="431">
        <f t="shared" si="10"/>
        <v>0</v>
      </c>
      <c r="BF26" s="438">
        <v>0</v>
      </c>
      <c r="BG26" s="441">
        <v>0</v>
      </c>
      <c r="BH26" s="437">
        <v>0</v>
      </c>
      <c r="BI26" s="446">
        <v>0</v>
      </c>
      <c r="BJ26" s="446">
        <v>0</v>
      </c>
      <c r="BK26" s="106">
        <f>AZ26+AF26+AA26+L26+G26</f>
        <v>211.5</v>
      </c>
      <c r="BL26" s="69">
        <v>24</v>
      </c>
      <c r="BM26" s="54">
        <v>64</v>
      </c>
      <c r="BN26" s="30">
        <v>47</v>
      </c>
      <c r="BO26" s="30"/>
      <c r="BP26" s="125"/>
      <c r="BQ26" s="431">
        <f t="shared" si="11"/>
        <v>111</v>
      </c>
      <c r="BR26" s="54">
        <v>71.5</v>
      </c>
      <c r="BS26" s="30">
        <v>45.5</v>
      </c>
      <c r="BT26" s="30"/>
      <c r="BU26" s="125"/>
      <c r="BV26" s="431">
        <f t="shared" si="12"/>
        <v>117</v>
      </c>
      <c r="BW26" s="54"/>
      <c r="BX26" s="30"/>
      <c r="BY26" s="30"/>
      <c r="BZ26" s="125"/>
      <c r="CA26" s="431">
        <f t="shared" si="13"/>
        <v>0</v>
      </c>
      <c r="CB26" s="54"/>
      <c r="CC26" s="30"/>
      <c r="CD26" s="30"/>
      <c r="CE26" s="125"/>
      <c r="CF26" s="431">
        <f t="shared" si="14"/>
        <v>0</v>
      </c>
      <c r="CG26" s="54"/>
      <c r="CH26" s="30"/>
      <c r="CI26" s="30"/>
      <c r="CJ26" s="125"/>
      <c r="CK26" s="431">
        <f t="shared" si="15"/>
        <v>0</v>
      </c>
      <c r="CL26" s="54"/>
      <c r="CM26" s="30"/>
      <c r="CN26" s="30"/>
      <c r="CO26" s="125"/>
      <c r="CP26" s="431">
        <f t="shared" si="16"/>
        <v>0</v>
      </c>
      <c r="CQ26" s="54"/>
      <c r="CR26" s="30"/>
      <c r="CS26" s="30"/>
      <c r="CT26" s="125"/>
      <c r="CU26" s="431">
        <f t="shared" si="17"/>
        <v>0</v>
      </c>
      <c r="CV26" s="54"/>
      <c r="CW26" s="30"/>
      <c r="CX26" s="30"/>
      <c r="CY26" s="125"/>
      <c r="CZ26" s="431">
        <f t="shared" si="18"/>
        <v>0</v>
      </c>
      <c r="DA26" s="54"/>
      <c r="DB26" s="30"/>
      <c r="DC26" s="30"/>
      <c r="DD26" s="125"/>
      <c r="DE26" s="431">
        <f t="shared" si="19"/>
        <v>0</v>
      </c>
      <c r="DF26" s="54"/>
      <c r="DG26" s="30"/>
      <c r="DH26" s="30"/>
      <c r="DI26" s="125"/>
      <c r="DJ26" s="450">
        <f t="shared" si="20"/>
        <v>0</v>
      </c>
      <c r="DK26" s="54"/>
      <c r="DL26" s="30"/>
      <c r="DM26" s="30"/>
      <c r="DN26" s="125"/>
      <c r="DO26" s="450">
        <f t="shared" si="21"/>
        <v>0</v>
      </c>
      <c r="DP26" s="435">
        <v>0</v>
      </c>
      <c r="DQ26" s="440">
        <v>0</v>
      </c>
      <c r="DR26" s="436">
        <v>0</v>
      </c>
      <c r="DS26" s="445">
        <v>0</v>
      </c>
      <c r="DT26" s="456">
        <v>0</v>
      </c>
      <c r="DU26" s="65">
        <f>BV26+BQ26</f>
        <v>228</v>
      </c>
      <c r="DV26" s="184">
        <v>22</v>
      </c>
      <c r="DW26" s="460">
        <f t="shared" si="22"/>
        <v>439.5</v>
      </c>
      <c r="DX26" s="463">
        <v>22</v>
      </c>
    </row>
    <row r="27" spans="1:128" ht="16.5" customHeight="1">
      <c r="A27" s="46">
        <v>23</v>
      </c>
      <c r="B27" s="422" t="s">
        <v>70</v>
      </c>
      <c r="C27" s="56"/>
      <c r="D27" s="3"/>
      <c r="E27" s="3"/>
      <c r="F27" s="126"/>
      <c r="G27" s="431">
        <f t="shared" si="0"/>
        <v>0</v>
      </c>
      <c r="H27" s="54"/>
      <c r="I27" s="30"/>
      <c r="J27" s="30"/>
      <c r="K27" s="125"/>
      <c r="L27" s="431">
        <f t="shared" si="1"/>
        <v>0</v>
      </c>
      <c r="M27" s="54"/>
      <c r="N27" s="30"/>
      <c r="O27" s="30"/>
      <c r="P27" s="125"/>
      <c r="Q27" s="450">
        <f t="shared" si="2"/>
        <v>0</v>
      </c>
      <c r="R27" s="54"/>
      <c r="S27" s="30"/>
      <c r="T27" s="30"/>
      <c r="U27" s="125"/>
      <c r="V27" s="431">
        <f t="shared" si="3"/>
        <v>0</v>
      </c>
      <c r="W27" s="54"/>
      <c r="X27" s="30"/>
      <c r="Y27" s="30"/>
      <c r="Z27" s="125"/>
      <c r="AA27" s="431">
        <f t="shared" si="4"/>
        <v>0</v>
      </c>
      <c r="AB27" s="94">
        <v>74</v>
      </c>
      <c r="AC27" s="30"/>
      <c r="AD27" s="30"/>
      <c r="AE27" s="125"/>
      <c r="AF27" s="431">
        <f t="shared" si="5"/>
        <v>74</v>
      </c>
      <c r="AG27" s="51"/>
      <c r="AH27" s="3"/>
      <c r="AI27" s="3"/>
      <c r="AJ27" s="81"/>
      <c r="AK27" s="431">
        <f t="shared" si="6"/>
        <v>0</v>
      </c>
      <c r="AL27" s="51"/>
      <c r="AM27" s="3"/>
      <c r="AN27" s="3"/>
      <c r="AO27" s="81"/>
      <c r="AP27" s="431">
        <f t="shared" si="7"/>
        <v>0</v>
      </c>
      <c r="AQ27" s="51"/>
      <c r="AR27" s="3"/>
      <c r="AS27" s="3"/>
      <c r="AT27" s="81"/>
      <c r="AU27" s="450">
        <f t="shared" si="8"/>
        <v>0</v>
      </c>
      <c r="AV27" s="54"/>
      <c r="AW27" s="30"/>
      <c r="AX27" s="30"/>
      <c r="AY27" s="125"/>
      <c r="AZ27" s="431">
        <f t="shared" si="9"/>
        <v>0</v>
      </c>
      <c r="BA27" s="51"/>
      <c r="BB27" s="3"/>
      <c r="BC27" s="3"/>
      <c r="BD27" s="81"/>
      <c r="BE27" s="431">
        <f t="shared" si="10"/>
        <v>0</v>
      </c>
      <c r="BF27" s="438">
        <v>0</v>
      </c>
      <c r="BG27" s="437">
        <v>0</v>
      </c>
      <c r="BH27" s="437">
        <v>0</v>
      </c>
      <c r="BI27" s="446">
        <v>0</v>
      </c>
      <c r="BJ27" s="446">
        <v>0</v>
      </c>
      <c r="BK27" s="106">
        <v>0</v>
      </c>
      <c r="BL27" s="69">
        <v>39</v>
      </c>
      <c r="BM27" s="51">
        <v>130</v>
      </c>
      <c r="BN27" s="3"/>
      <c r="BO27" s="3"/>
      <c r="BP27" s="81"/>
      <c r="BQ27" s="431">
        <f t="shared" si="11"/>
        <v>130</v>
      </c>
      <c r="BR27" s="54">
        <v>122</v>
      </c>
      <c r="BS27" s="30"/>
      <c r="BT27" s="30"/>
      <c r="BU27" s="125"/>
      <c r="BV27" s="431">
        <f t="shared" si="12"/>
        <v>122</v>
      </c>
      <c r="BW27" s="54"/>
      <c r="BX27" s="30"/>
      <c r="BY27" s="30"/>
      <c r="BZ27" s="125"/>
      <c r="CA27" s="450">
        <f t="shared" si="13"/>
        <v>0</v>
      </c>
      <c r="CB27" s="54"/>
      <c r="CC27" s="30"/>
      <c r="CD27" s="30"/>
      <c r="CE27" s="125"/>
      <c r="CF27" s="450">
        <f t="shared" si="14"/>
        <v>0</v>
      </c>
      <c r="CG27" s="54"/>
      <c r="CH27" s="30"/>
      <c r="CI27" s="30"/>
      <c r="CJ27" s="125"/>
      <c r="CK27" s="431">
        <f t="shared" si="15"/>
        <v>0</v>
      </c>
      <c r="CL27" s="51"/>
      <c r="CM27" s="3"/>
      <c r="CN27" s="3"/>
      <c r="CO27" s="81"/>
      <c r="CP27" s="431">
        <f t="shared" si="16"/>
        <v>0</v>
      </c>
      <c r="CQ27" s="51"/>
      <c r="CR27" s="3"/>
      <c r="CS27" s="3"/>
      <c r="CT27" s="81"/>
      <c r="CU27" s="431">
        <f t="shared" si="17"/>
        <v>0</v>
      </c>
      <c r="CV27" s="51"/>
      <c r="CW27" s="3"/>
      <c r="CX27" s="3"/>
      <c r="CY27" s="81"/>
      <c r="CZ27" s="431">
        <f t="shared" si="18"/>
        <v>0</v>
      </c>
      <c r="DA27" s="54"/>
      <c r="DB27" s="30"/>
      <c r="DC27" s="30"/>
      <c r="DD27" s="125"/>
      <c r="DE27" s="431">
        <f t="shared" si="19"/>
        <v>0</v>
      </c>
      <c r="DF27" s="51"/>
      <c r="DG27" s="3"/>
      <c r="DH27" s="44"/>
      <c r="DI27" s="81"/>
      <c r="DJ27" s="431">
        <f t="shared" si="20"/>
        <v>0</v>
      </c>
      <c r="DK27" s="51"/>
      <c r="DL27" s="3"/>
      <c r="DM27" s="3"/>
      <c r="DN27" s="81"/>
      <c r="DO27" s="431">
        <f t="shared" si="21"/>
        <v>0</v>
      </c>
      <c r="DP27" s="435">
        <v>0</v>
      </c>
      <c r="DQ27" s="436">
        <v>97.5</v>
      </c>
      <c r="DR27" s="436">
        <v>0</v>
      </c>
      <c r="DS27" s="445">
        <v>0</v>
      </c>
      <c r="DT27" s="445">
        <v>0</v>
      </c>
      <c r="DU27" s="65">
        <f>DQ27+BV27+BQ27</f>
        <v>349.5</v>
      </c>
      <c r="DV27" s="184">
        <v>18</v>
      </c>
      <c r="DW27" s="460">
        <f t="shared" si="22"/>
        <v>349.5</v>
      </c>
      <c r="DX27" s="463">
        <v>23</v>
      </c>
    </row>
    <row r="28" spans="1:128" ht="16.5" customHeight="1">
      <c r="A28" s="46">
        <v>24</v>
      </c>
      <c r="B28" s="422" t="s">
        <v>9</v>
      </c>
      <c r="C28" s="51"/>
      <c r="D28" s="3"/>
      <c r="E28" s="3"/>
      <c r="F28" s="81"/>
      <c r="G28" s="431">
        <f t="shared" si="0"/>
        <v>0</v>
      </c>
      <c r="H28" s="54"/>
      <c r="I28" s="30"/>
      <c r="J28" s="30"/>
      <c r="K28" s="125"/>
      <c r="L28" s="431">
        <f t="shared" si="1"/>
        <v>0</v>
      </c>
      <c r="M28" s="54"/>
      <c r="N28" s="30"/>
      <c r="O28" s="30"/>
      <c r="P28" s="125"/>
      <c r="Q28" s="431">
        <f t="shared" si="2"/>
        <v>0</v>
      </c>
      <c r="R28" s="54"/>
      <c r="S28" s="30"/>
      <c r="T28" s="30"/>
      <c r="U28" s="125"/>
      <c r="V28" s="431">
        <f t="shared" si="3"/>
        <v>0</v>
      </c>
      <c r="W28" s="54"/>
      <c r="X28" s="30"/>
      <c r="Y28" s="30"/>
      <c r="Z28" s="125"/>
      <c r="AA28" s="431">
        <f t="shared" si="4"/>
        <v>0</v>
      </c>
      <c r="AB28" s="54"/>
      <c r="AC28" s="30"/>
      <c r="AD28" s="30"/>
      <c r="AE28" s="125"/>
      <c r="AF28" s="431">
        <f t="shared" si="5"/>
        <v>0</v>
      </c>
      <c r="AG28" s="51"/>
      <c r="AH28" s="3"/>
      <c r="AI28" s="3"/>
      <c r="AJ28" s="81"/>
      <c r="AK28" s="431">
        <f t="shared" si="6"/>
        <v>0</v>
      </c>
      <c r="AL28" s="51"/>
      <c r="AM28" s="3"/>
      <c r="AN28" s="3"/>
      <c r="AO28" s="81"/>
      <c r="AP28" s="450">
        <f t="shared" si="7"/>
        <v>0</v>
      </c>
      <c r="AQ28" s="51"/>
      <c r="AR28" s="3"/>
      <c r="AS28" s="3"/>
      <c r="AT28" s="81"/>
      <c r="AU28" s="450">
        <f t="shared" si="8"/>
        <v>0</v>
      </c>
      <c r="AV28" s="54"/>
      <c r="AW28" s="30"/>
      <c r="AX28" s="30"/>
      <c r="AY28" s="125"/>
      <c r="AZ28" s="431">
        <f t="shared" si="9"/>
        <v>0</v>
      </c>
      <c r="BA28" s="51"/>
      <c r="BB28" s="3"/>
      <c r="BC28" s="3"/>
      <c r="BD28" s="81"/>
      <c r="BE28" s="431">
        <f t="shared" si="10"/>
        <v>0</v>
      </c>
      <c r="BF28" s="438">
        <v>0</v>
      </c>
      <c r="BG28" s="437">
        <v>0</v>
      </c>
      <c r="BH28" s="437">
        <v>0</v>
      </c>
      <c r="BI28" s="446">
        <v>0</v>
      </c>
      <c r="BJ28" s="446">
        <v>0</v>
      </c>
      <c r="BK28" s="106">
        <v>0</v>
      </c>
      <c r="BL28" s="69">
        <v>37</v>
      </c>
      <c r="BM28" s="54"/>
      <c r="BN28" s="30"/>
      <c r="BO28" s="30"/>
      <c r="BP28" s="125"/>
      <c r="BQ28" s="431">
        <f t="shared" si="11"/>
        <v>0</v>
      </c>
      <c r="BR28" s="54">
        <v>52.5</v>
      </c>
      <c r="BS28" s="30"/>
      <c r="BT28" s="30"/>
      <c r="BU28" s="125"/>
      <c r="BV28" s="431">
        <f t="shared" si="12"/>
        <v>52.5</v>
      </c>
      <c r="BW28" s="54"/>
      <c r="BX28" s="30"/>
      <c r="BY28" s="30"/>
      <c r="BZ28" s="125"/>
      <c r="CA28" s="431">
        <f t="shared" si="13"/>
        <v>0</v>
      </c>
      <c r="CB28" s="54"/>
      <c r="CC28" s="30"/>
      <c r="CD28" s="30"/>
      <c r="CE28" s="125"/>
      <c r="CF28" s="431">
        <f t="shared" si="14"/>
        <v>0</v>
      </c>
      <c r="CG28" s="54">
        <v>61</v>
      </c>
      <c r="CH28" s="30"/>
      <c r="CI28" s="30"/>
      <c r="CJ28" s="125"/>
      <c r="CK28" s="431">
        <f t="shared" si="15"/>
        <v>61</v>
      </c>
      <c r="CL28" s="54">
        <v>53.5</v>
      </c>
      <c r="CM28" s="30"/>
      <c r="CN28" s="30"/>
      <c r="CO28" s="125"/>
      <c r="CP28" s="431">
        <f t="shared" si="16"/>
        <v>53.5</v>
      </c>
      <c r="CQ28" s="54">
        <v>54</v>
      </c>
      <c r="CR28" s="30"/>
      <c r="CS28" s="30"/>
      <c r="CT28" s="125"/>
      <c r="CU28" s="431">
        <f t="shared" si="17"/>
        <v>54</v>
      </c>
      <c r="CV28" s="54">
        <v>52.5</v>
      </c>
      <c r="CW28" s="30"/>
      <c r="CX28" s="30"/>
      <c r="CY28" s="125"/>
      <c r="CZ28" s="431">
        <f t="shared" si="18"/>
        <v>52.5</v>
      </c>
      <c r="DA28" s="54"/>
      <c r="DB28" s="30"/>
      <c r="DC28" s="30"/>
      <c r="DD28" s="125"/>
      <c r="DE28" s="450">
        <f t="shared" si="19"/>
        <v>0</v>
      </c>
      <c r="DF28" s="54"/>
      <c r="DG28" s="30"/>
      <c r="DH28" s="30"/>
      <c r="DI28" s="125"/>
      <c r="DJ28" s="450">
        <f t="shared" si="20"/>
        <v>0</v>
      </c>
      <c r="DK28" s="54">
        <v>66</v>
      </c>
      <c r="DL28" s="30"/>
      <c r="DM28" s="30"/>
      <c r="DN28" s="125"/>
      <c r="DO28" s="431">
        <f t="shared" si="21"/>
        <v>66</v>
      </c>
      <c r="DP28" s="435">
        <v>0</v>
      </c>
      <c r="DQ28" s="436">
        <v>0</v>
      </c>
      <c r="DR28" s="436">
        <v>0</v>
      </c>
      <c r="DS28" s="445">
        <v>0</v>
      </c>
      <c r="DT28" s="445">
        <v>0</v>
      </c>
      <c r="DU28" s="65">
        <f>DO28+CZ28+CU28+CP28+CK28+BV28</f>
        <v>339.5</v>
      </c>
      <c r="DV28" s="184">
        <v>20</v>
      </c>
      <c r="DW28" s="460">
        <f t="shared" si="22"/>
        <v>339.5</v>
      </c>
      <c r="DX28" s="463">
        <v>24</v>
      </c>
    </row>
    <row r="29" spans="1:128" ht="16.5" customHeight="1">
      <c r="A29" s="46">
        <v>25</v>
      </c>
      <c r="B29" s="423" t="s">
        <v>19</v>
      </c>
      <c r="C29" s="54">
        <v>71.5</v>
      </c>
      <c r="D29" s="3"/>
      <c r="E29" s="3"/>
      <c r="F29" s="81"/>
      <c r="G29" s="431">
        <f t="shared" si="0"/>
        <v>71.5</v>
      </c>
      <c r="H29" s="54">
        <v>44</v>
      </c>
      <c r="I29" s="30"/>
      <c r="J29" s="30"/>
      <c r="K29" s="125"/>
      <c r="L29" s="431">
        <f t="shared" si="1"/>
        <v>44</v>
      </c>
      <c r="M29" s="54"/>
      <c r="N29" s="30"/>
      <c r="O29" s="30"/>
      <c r="P29" s="125"/>
      <c r="Q29" s="431">
        <f t="shared" si="2"/>
        <v>0</v>
      </c>
      <c r="R29" s="54"/>
      <c r="S29" s="30"/>
      <c r="T29" s="30"/>
      <c r="U29" s="125"/>
      <c r="V29" s="431">
        <f t="shared" si="3"/>
        <v>0</v>
      </c>
      <c r="W29" s="54">
        <v>64</v>
      </c>
      <c r="X29" s="30"/>
      <c r="Y29" s="30"/>
      <c r="Z29" s="125"/>
      <c r="AA29" s="431">
        <f t="shared" si="4"/>
        <v>64</v>
      </c>
      <c r="AB29" s="54"/>
      <c r="AC29" s="30"/>
      <c r="AD29" s="30"/>
      <c r="AE29" s="125"/>
      <c r="AF29" s="431">
        <f t="shared" si="5"/>
        <v>0</v>
      </c>
      <c r="AG29" s="51"/>
      <c r="AH29" s="3"/>
      <c r="AI29" s="3"/>
      <c r="AJ29" s="81"/>
      <c r="AK29" s="431">
        <f t="shared" si="6"/>
        <v>0</v>
      </c>
      <c r="AL29" s="51"/>
      <c r="AM29" s="3"/>
      <c r="AN29" s="3"/>
      <c r="AO29" s="81"/>
      <c r="AP29" s="431">
        <f t="shared" si="7"/>
        <v>0</v>
      </c>
      <c r="AQ29" s="51"/>
      <c r="AR29" s="3"/>
      <c r="AS29" s="3"/>
      <c r="AT29" s="81"/>
      <c r="AU29" s="450">
        <f t="shared" si="8"/>
        <v>0</v>
      </c>
      <c r="AV29" s="54"/>
      <c r="AW29" s="30"/>
      <c r="AX29" s="30"/>
      <c r="AY29" s="125"/>
      <c r="AZ29" s="450">
        <f t="shared" si="9"/>
        <v>0</v>
      </c>
      <c r="BA29" s="51"/>
      <c r="BB29" s="3"/>
      <c r="BC29" s="3"/>
      <c r="BD29" s="81"/>
      <c r="BE29" s="431">
        <f t="shared" si="10"/>
        <v>0</v>
      </c>
      <c r="BF29" s="438">
        <v>0</v>
      </c>
      <c r="BG29" s="437">
        <v>0</v>
      </c>
      <c r="BH29" s="437">
        <v>0</v>
      </c>
      <c r="BI29" s="446">
        <v>0</v>
      </c>
      <c r="BJ29" s="446">
        <v>0</v>
      </c>
      <c r="BK29" s="106">
        <f>AA29+L29+G29</f>
        <v>179.5</v>
      </c>
      <c r="BL29" s="69">
        <v>25</v>
      </c>
      <c r="BM29" s="56"/>
      <c r="BN29" s="32"/>
      <c r="BO29" s="32"/>
      <c r="BP29" s="127"/>
      <c r="BQ29" s="431">
        <f t="shared" si="11"/>
        <v>0</v>
      </c>
      <c r="BR29" s="54"/>
      <c r="BS29" s="30"/>
      <c r="BT29" s="30"/>
      <c r="BU29" s="125"/>
      <c r="BV29" s="431">
        <f t="shared" si="12"/>
        <v>0</v>
      </c>
      <c r="BW29" s="54"/>
      <c r="BX29" s="30"/>
      <c r="BY29" s="30"/>
      <c r="BZ29" s="125"/>
      <c r="CA29" s="431">
        <f t="shared" si="13"/>
        <v>0</v>
      </c>
      <c r="CB29" s="54"/>
      <c r="CC29" s="30"/>
      <c r="CD29" s="30"/>
      <c r="CE29" s="125"/>
      <c r="CF29" s="431">
        <f t="shared" si="14"/>
        <v>0</v>
      </c>
      <c r="CG29" s="54">
        <v>94</v>
      </c>
      <c r="CH29" s="30"/>
      <c r="CI29" s="30"/>
      <c r="CJ29" s="125"/>
      <c r="CK29" s="431">
        <f t="shared" si="15"/>
        <v>94</v>
      </c>
      <c r="CL29" s="31"/>
      <c r="CM29" s="32"/>
      <c r="CN29" s="32"/>
      <c r="CO29" s="127"/>
      <c r="CP29" s="431">
        <f t="shared" si="16"/>
        <v>0</v>
      </c>
      <c r="CQ29" s="56"/>
      <c r="CR29" s="32"/>
      <c r="CS29" s="32"/>
      <c r="CT29" s="127"/>
      <c r="CU29" s="431">
        <f t="shared" si="17"/>
        <v>0</v>
      </c>
      <c r="CV29" s="56"/>
      <c r="CW29" s="32"/>
      <c r="CX29" s="32"/>
      <c r="CY29" s="127"/>
      <c r="CZ29" s="431">
        <f t="shared" si="18"/>
        <v>0</v>
      </c>
      <c r="DA29" s="54"/>
      <c r="DB29" s="30"/>
      <c r="DC29" s="30"/>
      <c r="DD29" s="125"/>
      <c r="DE29" s="431">
        <f t="shared" si="19"/>
        <v>0</v>
      </c>
      <c r="DF29" s="56"/>
      <c r="DG29" s="32"/>
      <c r="DH29" s="32"/>
      <c r="DI29" s="127"/>
      <c r="DJ29" s="450">
        <f t="shared" si="20"/>
        <v>0</v>
      </c>
      <c r="DK29" s="56"/>
      <c r="DL29" s="32"/>
      <c r="DM29" s="32"/>
      <c r="DN29" s="127"/>
      <c r="DO29" s="450">
        <f t="shared" si="21"/>
        <v>0</v>
      </c>
      <c r="DP29" s="435">
        <v>0</v>
      </c>
      <c r="DQ29" s="436">
        <v>0</v>
      </c>
      <c r="DR29" s="436">
        <v>0</v>
      </c>
      <c r="DS29" s="445">
        <v>0</v>
      </c>
      <c r="DT29" s="445">
        <v>0</v>
      </c>
      <c r="DU29" s="65">
        <v>94</v>
      </c>
      <c r="DV29" s="184">
        <v>24</v>
      </c>
      <c r="DW29" s="460">
        <f t="shared" si="22"/>
        <v>273.5</v>
      </c>
      <c r="DX29" s="463">
        <v>25</v>
      </c>
    </row>
    <row r="30" spans="1:128" ht="16.5" customHeight="1">
      <c r="A30" s="46">
        <v>26</v>
      </c>
      <c r="B30" s="421" t="s">
        <v>37</v>
      </c>
      <c r="C30" s="56">
        <v>48</v>
      </c>
      <c r="D30" s="24"/>
      <c r="E30" s="24"/>
      <c r="F30" s="82"/>
      <c r="G30" s="431">
        <f t="shared" si="0"/>
        <v>48</v>
      </c>
      <c r="H30" s="54">
        <v>41.5</v>
      </c>
      <c r="I30" s="30">
        <v>37.5</v>
      </c>
      <c r="J30" s="30"/>
      <c r="K30" s="125"/>
      <c r="L30" s="431">
        <f t="shared" si="1"/>
        <v>79</v>
      </c>
      <c r="M30" s="54"/>
      <c r="N30" s="30"/>
      <c r="O30" s="30"/>
      <c r="P30" s="125"/>
      <c r="Q30" s="431">
        <f t="shared" si="2"/>
        <v>0</v>
      </c>
      <c r="R30" s="54"/>
      <c r="S30" s="30"/>
      <c r="T30" s="30"/>
      <c r="U30" s="125"/>
      <c r="V30" s="431">
        <f t="shared" si="3"/>
        <v>0</v>
      </c>
      <c r="W30" s="54">
        <v>44</v>
      </c>
      <c r="X30" s="30"/>
      <c r="Y30" s="30"/>
      <c r="Z30" s="125"/>
      <c r="AA30" s="431">
        <f t="shared" si="4"/>
        <v>44</v>
      </c>
      <c r="AB30" s="54"/>
      <c r="AC30" s="30"/>
      <c r="AD30" s="30"/>
      <c r="AE30" s="125"/>
      <c r="AF30" s="431">
        <f t="shared" si="5"/>
        <v>0</v>
      </c>
      <c r="AG30" s="50"/>
      <c r="AH30" s="24"/>
      <c r="AI30" s="24"/>
      <c r="AJ30" s="82"/>
      <c r="AK30" s="431">
        <f t="shared" si="6"/>
        <v>0</v>
      </c>
      <c r="AL30" s="50"/>
      <c r="AM30" s="24"/>
      <c r="AN30" s="24"/>
      <c r="AO30" s="82"/>
      <c r="AP30" s="450">
        <f t="shared" si="7"/>
        <v>0</v>
      </c>
      <c r="AQ30" s="50"/>
      <c r="AR30" s="24"/>
      <c r="AS30" s="24"/>
      <c r="AT30" s="82"/>
      <c r="AU30" s="450">
        <f t="shared" si="8"/>
        <v>0</v>
      </c>
      <c r="AV30" s="54">
        <v>43.5</v>
      </c>
      <c r="AW30" s="30"/>
      <c r="AX30" s="30"/>
      <c r="AY30" s="125"/>
      <c r="AZ30" s="431">
        <f t="shared" si="9"/>
        <v>43.5</v>
      </c>
      <c r="BA30" s="50">
        <v>58</v>
      </c>
      <c r="BB30" s="24"/>
      <c r="BC30" s="24"/>
      <c r="BD30" s="82"/>
      <c r="BE30" s="431">
        <f t="shared" si="10"/>
        <v>58</v>
      </c>
      <c r="BF30" s="438">
        <v>0</v>
      </c>
      <c r="BG30" s="437">
        <v>0</v>
      </c>
      <c r="BH30" s="437">
        <v>0</v>
      </c>
      <c r="BI30" s="446">
        <v>0</v>
      </c>
      <c r="BJ30" s="446">
        <v>0</v>
      </c>
      <c r="BK30" s="106">
        <f>BE30+AZ30+AA30+L30+G30</f>
        <v>272.5</v>
      </c>
      <c r="BL30" s="69">
        <v>19</v>
      </c>
      <c r="BM30" s="51"/>
      <c r="BN30" s="3"/>
      <c r="BO30" s="3"/>
      <c r="BP30" s="81"/>
      <c r="BQ30" s="431">
        <f t="shared" si="11"/>
        <v>0</v>
      </c>
      <c r="BR30" s="54"/>
      <c r="BS30" s="30"/>
      <c r="BT30" s="30"/>
      <c r="BU30" s="125"/>
      <c r="BV30" s="431">
        <f t="shared" si="12"/>
        <v>0</v>
      </c>
      <c r="BW30" s="54"/>
      <c r="BX30" s="30"/>
      <c r="BY30" s="30"/>
      <c r="BZ30" s="125"/>
      <c r="CA30" s="431">
        <f t="shared" si="13"/>
        <v>0</v>
      </c>
      <c r="CB30" s="54"/>
      <c r="CC30" s="30"/>
      <c r="CD30" s="30"/>
      <c r="CE30" s="125"/>
      <c r="CF30" s="431">
        <f t="shared" si="14"/>
        <v>0</v>
      </c>
      <c r="CG30" s="54"/>
      <c r="CH30" s="30"/>
      <c r="CI30" s="30"/>
      <c r="CJ30" s="125"/>
      <c r="CK30" s="431">
        <f t="shared" si="15"/>
        <v>0</v>
      </c>
      <c r="CL30" s="51"/>
      <c r="CM30" s="3"/>
      <c r="CN30" s="3"/>
      <c r="CO30" s="81"/>
      <c r="CP30" s="431">
        <f t="shared" si="16"/>
        <v>0</v>
      </c>
      <c r="CQ30" s="51"/>
      <c r="CR30" s="3"/>
      <c r="CS30" s="3"/>
      <c r="CT30" s="81"/>
      <c r="CU30" s="431">
        <f t="shared" si="17"/>
        <v>0</v>
      </c>
      <c r="CV30" s="51"/>
      <c r="CW30" s="3"/>
      <c r="CX30" s="3"/>
      <c r="CY30" s="81"/>
      <c r="CZ30" s="431">
        <f t="shared" si="18"/>
        <v>0</v>
      </c>
      <c r="DA30" s="54"/>
      <c r="DB30" s="30"/>
      <c r="DC30" s="30"/>
      <c r="DD30" s="125"/>
      <c r="DE30" s="431">
        <f t="shared" si="19"/>
        <v>0</v>
      </c>
      <c r="DF30" s="51"/>
      <c r="DG30" s="3"/>
      <c r="DH30" s="3"/>
      <c r="DI30" s="81"/>
      <c r="DJ30" s="450">
        <f t="shared" si="20"/>
        <v>0</v>
      </c>
      <c r="DK30" s="51"/>
      <c r="DL30" s="3"/>
      <c r="DM30" s="3"/>
      <c r="DN30" s="81"/>
      <c r="DO30" s="450">
        <f t="shared" si="21"/>
        <v>0</v>
      </c>
      <c r="DP30" s="435">
        <v>0</v>
      </c>
      <c r="DQ30" s="436">
        <v>0</v>
      </c>
      <c r="DR30" s="436">
        <v>0</v>
      </c>
      <c r="DS30" s="445">
        <v>0</v>
      </c>
      <c r="DT30" s="445">
        <v>0</v>
      </c>
      <c r="DU30" s="65">
        <v>0</v>
      </c>
      <c r="DV30" s="184">
        <v>27</v>
      </c>
      <c r="DW30" s="460">
        <f t="shared" si="22"/>
        <v>272.5</v>
      </c>
      <c r="DX30" s="463">
        <v>26</v>
      </c>
    </row>
    <row r="31" spans="1:128" ht="16.5" customHeight="1">
      <c r="A31" s="46">
        <v>27</v>
      </c>
      <c r="B31" s="421" t="s">
        <v>62</v>
      </c>
      <c r="C31" s="51"/>
      <c r="D31" s="32"/>
      <c r="E31" s="32"/>
      <c r="F31" s="127"/>
      <c r="G31" s="431">
        <f t="shared" si="0"/>
        <v>0</v>
      </c>
      <c r="H31" s="54"/>
      <c r="I31" s="30"/>
      <c r="J31" s="30"/>
      <c r="K31" s="125"/>
      <c r="L31" s="431">
        <f t="shared" si="1"/>
        <v>0</v>
      </c>
      <c r="M31" s="54">
        <v>111</v>
      </c>
      <c r="N31" s="30"/>
      <c r="O31" s="30"/>
      <c r="P31" s="125"/>
      <c r="Q31" s="431">
        <f t="shared" si="2"/>
        <v>111</v>
      </c>
      <c r="R31" s="54">
        <v>111</v>
      </c>
      <c r="S31" s="30"/>
      <c r="T31" s="30"/>
      <c r="U31" s="125"/>
      <c r="V31" s="431">
        <f t="shared" si="3"/>
        <v>111</v>
      </c>
      <c r="W31" s="54"/>
      <c r="X31" s="30"/>
      <c r="Y31" s="30"/>
      <c r="Z31" s="125"/>
      <c r="AA31" s="431">
        <f t="shared" si="4"/>
        <v>0</v>
      </c>
      <c r="AB31" s="54"/>
      <c r="AC31" s="30"/>
      <c r="AD31" s="30"/>
      <c r="AE31" s="125"/>
      <c r="AF31" s="431">
        <f t="shared" si="5"/>
        <v>0</v>
      </c>
      <c r="AG31" s="31"/>
      <c r="AH31" s="162"/>
      <c r="AI31" s="32"/>
      <c r="AJ31" s="127"/>
      <c r="AK31" s="431">
        <f t="shared" si="6"/>
        <v>0</v>
      </c>
      <c r="AL31" s="56"/>
      <c r="AM31" s="32"/>
      <c r="AN31" s="32"/>
      <c r="AO31" s="127"/>
      <c r="AP31" s="431">
        <f t="shared" si="7"/>
        <v>0</v>
      </c>
      <c r="AQ31" s="56"/>
      <c r="AR31" s="32"/>
      <c r="AS31" s="32"/>
      <c r="AT31" s="127"/>
      <c r="AU31" s="450">
        <f t="shared" si="8"/>
        <v>0</v>
      </c>
      <c r="AV31" s="54"/>
      <c r="AW31" s="30"/>
      <c r="AX31" s="30"/>
      <c r="AY31" s="125"/>
      <c r="AZ31" s="450">
        <f t="shared" si="9"/>
        <v>0</v>
      </c>
      <c r="BA31" s="56"/>
      <c r="BB31" s="32"/>
      <c r="BC31" s="32"/>
      <c r="BD31" s="127"/>
      <c r="BE31" s="431">
        <f t="shared" si="10"/>
        <v>0</v>
      </c>
      <c r="BF31" s="438">
        <v>0</v>
      </c>
      <c r="BG31" s="437">
        <v>0</v>
      </c>
      <c r="BH31" s="437">
        <v>0</v>
      </c>
      <c r="BI31" s="446">
        <v>0</v>
      </c>
      <c r="BJ31" s="446">
        <v>0</v>
      </c>
      <c r="BK31" s="106">
        <f>V31+Q31</f>
        <v>222</v>
      </c>
      <c r="BL31" s="69">
        <v>21</v>
      </c>
      <c r="BM31" s="51"/>
      <c r="BN31" s="3"/>
      <c r="BO31" s="3"/>
      <c r="BP31" s="81"/>
      <c r="BQ31" s="431">
        <f t="shared" si="11"/>
        <v>0</v>
      </c>
      <c r="BR31" s="54"/>
      <c r="BS31" s="30"/>
      <c r="BT31" s="30"/>
      <c r="BU31" s="125"/>
      <c r="BV31" s="431">
        <f t="shared" si="12"/>
        <v>0</v>
      </c>
      <c r="BW31" s="54"/>
      <c r="BX31" s="30"/>
      <c r="BY31" s="30"/>
      <c r="BZ31" s="125"/>
      <c r="CA31" s="431">
        <f t="shared" si="13"/>
        <v>0</v>
      </c>
      <c r="CB31" s="54"/>
      <c r="CC31" s="30"/>
      <c r="CD31" s="30"/>
      <c r="CE31" s="125"/>
      <c r="CF31" s="431">
        <f t="shared" si="14"/>
        <v>0</v>
      </c>
      <c r="CG31" s="54"/>
      <c r="CH31" s="30"/>
      <c r="CI31" s="30"/>
      <c r="CJ31" s="125"/>
      <c r="CK31" s="431">
        <f t="shared" si="15"/>
        <v>0</v>
      </c>
      <c r="CL31" s="51"/>
      <c r="CM31" s="3"/>
      <c r="CN31" s="3"/>
      <c r="CO31" s="81"/>
      <c r="CP31" s="431">
        <f t="shared" si="16"/>
        <v>0</v>
      </c>
      <c r="CQ31" s="51"/>
      <c r="CR31" s="3"/>
      <c r="CS31" s="3"/>
      <c r="CT31" s="81"/>
      <c r="CU31" s="431">
        <f t="shared" si="17"/>
        <v>0</v>
      </c>
      <c r="CV31" s="51"/>
      <c r="CW31" s="3"/>
      <c r="CX31" s="3"/>
      <c r="CY31" s="81"/>
      <c r="CZ31" s="431">
        <f t="shared" si="18"/>
        <v>0</v>
      </c>
      <c r="DA31" s="54"/>
      <c r="DB31" s="30"/>
      <c r="DC31" s="30"/>
      <c r="DD31" s="125"/>
      <c r="DE31" s="431">
        <f t="shared" si="19"/>
        <v>0</v>
      </c>
      <c r="DF31" s="51"/>
      <c r="DG31" s="3"/>
      <c r="DH31" s="3"/>
      <c r="DI31" s="81"/>
      <c r="DJ31" s="450">
        <f t="shared" si="20"/>
        <v>0</v>
      </c>
      <c r="DK31" s="51"/>
      <c r="DL31" s="3"/>
      <c r="DM31" s="3"/>
      <c r="DN31" s="81"/>
      <c r="DO31" s="450">
        <f t="shared" si="21"/>
        <v>0</v>
      </c>
      <c r="DP31" s="435">
        <v>0</v>
      </c>
      <c r="DQ31" s="436">
        <v>0</v>
      </c>
      <c r="DR31" s="436">
        <v>0</v>
      </c>
      <c r="DS31" s="445">
        <v>0</v>
      </c>
      <c r="DT31" s="445">
        <v>0</v>
      </c>
      <c r="DU31" s="65">
        <v>0</v>
      </c>
      <c r="DV31" s="184">
        <v>28</v>
      </c>
      <c r="DW31" s="460">
        <f t="shared" si="22"/>
        <v>222</v>
      </c>
      <c r="DX31" s="463">
        <v>27</v>
      </c>
    </row>
    <row r="32" spans="1:128" ht="16.5" customHeight="1">
      <c r="A32" s="46">
        <v>28</v>
      </c>
      <c r="B32" s="422" t="s">
        <v>53</v>
      </c>
      <c r="C32" s="51"/>
      <c r="D32" s="32"/>
      <c r="E32" s="32"/>
      <c r="F32" s="127"/>
      <c r="G32" s="431">
        <f t="shared" si="0"/>
        <v>0</v>
      </c>
      <c r="H32" s="54"/>
      <c r="I32" s="30"/>
      <c r="J32" s="30"/>
      <c r="K32" s="125"/>
      <c r="L32" s="431">
        <f t="shared" si="1"/>
        <v>0</v>
      </c>
      <c r="M32" s="54">
        <v>109</v>
      </c>
      <c r="N32" s="30"/>
      <c r="O32" s="30"/>
      <c r="P32" s="125"/>
      <c r="Q32" s="431">
        <f t="shared" si="2"/>
        <v>109</v>
      </c>
      <c r="R32" s="54">
        <v>107</v>
      </c>
      <c r="S32" s="30"/>
      <c r="T32" s="30"/>
      <c r="U32" s="125"/>
      <c r="V32" s="431">
        <f t="shared" si="3"/>
        <v>107</v>
      </c>
      <c r="W32" s="54"/>
      <c r="X32" s="30"/>
      <c r="Y32" s="30"/>
      <c r="Z32" s="125"/>
      <c r="AA32" s="431">
        <f t="shared" si="4"/>
        <v>0</v>
      </c>
      <c r="AB32" s="54"/>
      <c r="AC32" s="30"/>
      <c r="AD32" s="30"/>
      <c r="AE32" s="125"/>
      <c r="AF32" s="431">
        <f t="shared" si="5"/>
        <v>0</v>
      </c>
      <c r="AG32" s="31"/>
      <c r="AH32" s="32"/>
      <c r="AI32" s="32"/>
      <c r="AJ32" s="127"/>
      <c r="AK32" s="431">
        <f t="shared" si="6"/>
        <v>0</v>
      </c>
      <c r="AL32" s="31"/>
      <c r="AM32" s="32"/>
      <c r="AN32" s="32"/>
      <c r="AO32" s="127"/>
      <c r="AP32" s="431">
        <f t="shared" si="7"/>
        <v>0</v>
      </c>
      <c r="AQ32" s="56"/>
      <c r="AR32" s="32"/>
      <c r="AS32" s="32"/>
      <c r="AT32" s="127"/>
      <c r="AU32" s="450">
        <f t="shared" si="8"/>
        <v>0</v>
      </c>
      <c r="AV32" s="54"/>
      <c r="AW32" s="30"/>
      <c r="AX32" s="30"/>
      <c r="AY32" s="125"/>
      <c r="AZ32" s="450">
        <f t="shared" si="9"/>
        <v>0</v>
      </c>
      <c r="BA32" s="56"/>
      <c r="BB32" s="32"/>
      <c r="BC32" s="32"/>
      <c r="BD32" s="127"/>
      <c r="BE32" s="431">
        <f t="shared" si="10"/>
        <v>0</v>
      </c>
      <c r="BF32" s="438">
        <v>0</v>
      </c>
      <c r="BG32" s="437">
        <v>0</v>
      </c>
      <c r="BH32" s="437">
        <v>0</v>
      </c>
      <c r="BI32" s="446">
        <v>0</v>
      </c>
      <c r="BJ32" s="446">
        <v>0</v>
      </c>
      <c r="BK32" s="106">
        <f>V32+Q32</f>
        <v>216</v>
      </c>
      <c r="BL32" s="69">
        <v>23</v>
      </c>
      <c r="BM32" s="51"/>
      <c r="BN32" s="3"/>
      <c r="BO32" s="3"/>
      <c r="BP32" s="81"/>
      <c r="BQ32" s="431">
        <f t="shared" si="11"/>
        <v>0</v>
      </c>
      <c r="BR32" s="54"/>
      <c r="BS32" s="30"/>
      <c r="BT32" s="30"/>
      <c r="BU32" s="125"/>
      <c r="BV32" s="431">
        <f t="shared" si="12"/>
        <v>0</v>
      </c>
      <c r="BW32" s="54"/>
      <c r="BX32" s="30"/>
      <c r="BY32" s="30"/>
      <c r="BZ32" s="125"/>
      <c r="CA32" s="431">
        <f t="shared" si="13"/>
        <v>0</v>
      </c>
      <c r="CB32" s="54"/>
      <c r="CC32" s="30"/>
      <c r="CD32" s="30"/>
      <c r="CE32" s="125"/>
      <c r="CF32" s="431">
        <f t="shared" si="14"/>
        <v>0</v>
      </c>
      <c r="CG32" s="54"/>
      <c r="CH32" s="30"/>
      <c r="CI32" s="30"/>
      <c r="CJ32" s="125"/>
      <c r="CK32" s="431">
        <f t="shared" si="15"/>
        <v>0</v>
      </c>
      <c r="CL32" s="5"/>
      <c r="CM32" s="3"/>
      <c r="CN32" s="3"/>
      <c r="CO32" s="81"/>
      <c r="CP32" s="431">
        <f t="shared" si="16"/>
        <v>0</v>
      </c>
      <c r="CQ32" s="51"/>
      <c r="CR32" s="3"/>
      <c r="CS32" s="3"/>
      <c r="CT32" s="81"/>
      <c r="CU32" s="431">
        <f t="shared" si="17"/>
        <v>0</v>
      </c>
      <c r="CV32" s="51"/>
      <c r="CW32" s="3"/>
      <c r="CX32" s="3"/>
      <c r="CY32" s="81"/>
      <c r="CZ32" s="431">
        <f t="shared" si="18"/>
        <v>0</v>
      </c>
      <c r="DA32" s="54"/>
      <c r="DB32" s="30"/>
      <c r="DC32" s="30"/>
      <c r="DD32" s="125"/>
      <c r="DE32" s="431">
        <f t="shared" si="19"/>
        <v>0</v>
      </c>
      <c r="DF32" s="51"/>
      <c r="DG32" s="3"/>
      <c r="DH32" s="3"/>
      <c r="DI32" s="81"/>
      <c r="DJ32" s="450">
        <f t="shared" si="20"/>
        <v>0</v>
      </c>
      <c r="DK32" s="51"/>
      <c r="DL32" s="3"/>
      <c r="DM32" s="3"/>
      <c r="DN32" s="81"/>
      <c r="DO32" s="450">
        <f t="shared" si="21"/>
        <v>0</v>
      </c>
      <c r="DP32" s="435">
        <v>0</v>
      </c>
      <c r="DQ32" s="436">
        <v>0</v>
      </c>
      <c r="DR32" s="436">
        <v>0</v>
      </c>
      <c r="DS32" s="445">
        <v>0</v>
      </c>
      <c r="DT32" s="445">
        <v>0</v>
      </c>
      <c r="DU32" s="65">
        <v>0</v>
      </c>
      <c r="DV32" s="184">
        <v>29</v>
      </c>
      <c r="DW32" s="460">
        <f t="shared" si="22"/>
        <v>216</v>
      </c>
      <c r="DX32" s="463">
        <v>28</v>
      </c>
    </row>
    <row r="33" spans="1:128" ht="16.5" customHeight="1">
      <c r="A33" s="46">
        <v>29</v>
      </c>
      <c r="B33" s="421" t="s">
        <v>36</v>
      </c>
      <c r="C33" s="51"/>
      <c r="D33" s="32"/>
      <c r="E33" s="32"/>
      <c r="F33" s="127"/>
      <c r="G33" s="431">
        <f t="shared" si="0"/>
        <v>0</v>
      </c>
      <c r="H33" s="54"/>
      <c r="I33" s="30"/>
      <c r="J33" s="30"/>
      <c r="K33" s="125"/>
      <c r="L33" s="431">
        <f t="shared" si="1"/>
        <v>0</v>
      </c>
      <c r="M33" s="54"/>
      <c r="N33" s="30"/>
      <c r="O33" s="30"/>
      <c r="P33" s="125"/>
      <c r="Q33" s="431">
        <f t="shared" si="2"/>
        <v>0</v>
      </c>
      <c r="R33" s="54"/>
      <c r="S33" s="30"/>
      <c r="T33" s="30"/>
      <c r="U33" s="125"/>
      <c r="V33" s="431">
        <f t="shared" si="3"/>
        <v>0</v>
      </c>
      <c r="W33" s="54"/>
      <c r="X33" s="30"/>
      <c r="Y33" s="30"/>
      <c r="Z33" s="125"/>
      <c r="AA33" s="431">
        <f t="shared" si="4"/>
        <v>0</v>
      </c>
      <c r="AB33" s="54"/>
      <c r="AC33" s="30"/>
      <c r="AD33" s="30"/>
      <c r="AE33" s="125"/>
      <c r="AF33" s="431">
        <f t="shared" si="5"/>
        <v>0</v>
      </c>
      <c r="AG33" s="56"/>
      <c r="AH33" s="162"/>
      <c r="AI33" s="32"/>
      <c r="AJ33" s="127"/>
      <c r="AK33" s="431">
        <f t="shared" si="6"/>
        <v>0</v>
      </c>
      <c r="AL33" s="56"/>
      <c r="AM33" s="32"/>
      <c r="AN33" s="32"/>
      <c r="AO33" s="127"/>
      <c r="AP33" s="431">
        <f t="shared" si="7"/>
        <v>0</v>
      </c>
      <c r="AQ33" s="56"/>
      <c r="AR33" s="32"/>
      <c r="AS33" s="32"/>
      <c r="AT33" s="127"/>
      <c r="AU33" s="450">
        <f t="shared" si="8"/>
        <v>0</v>
      </c>
      <c r="AV33" s="54"/>
      <c r="AW33" s="30"/>
      <c r="AX33" s="30"/>
      <c r="AY33" s="125"/>
      <c r="AZ33" s="450">
        <f t="shared" si="9"/>
        <v>0</v>
      </c>
      <c r="BA33" s="56"/>
      <c r="BB33" s="32"/>
      <c r="BC33" s="32"/>
      <c r="BD33" s="127"/>
      <c r="BE33" s="431">
        <f t="shared" si="10"/>
        <v>0</v>
      </c>
      <c r="BF33" s="438">
        <v>0</v>
      </c>
      <c r="BG33" s="437">
        <v>0</v>
      </c>
      <c r="BH33" s="437">
        <v>0</v>
      </c>
      <c r="BI33" s="446">
        <v>0</v>
      </c>
      <c r="BJ33" s="446">
        <v>0</v>
      </c>
      <c r="BK33" s="106">
        <v>0</v>
      </c>
      <c r="BL33" s="69">
        <v>31</v>
      </c>
      <c r="BM33" s="51"/>
      <c r="BN33" s="3"/>
      <c r="BO33" s="3"/>
      <c r="BP33" s="81"/>
      <c r="BQ33" s="431">
        <f t="shared" si="11"/>
        <v>0</v>
      </c>
      <c r="BR33" s="54"/>
      <c r="BS33" s="30"/>
      <c r="BT33" s="30"/>
      <c r="BU33" s="125"/>
      <c r="BV33" s="431">
        <f t="shared" si="12"/>
        <v>0</v>
      </c>
      <c r="BW33" s="54"/>
      <c r="BX33" s="30"/>
      <c r="BY33" s="30"/>
      <c r="BZ33" s="125"/>
      <c r="CA33" s="431">
        <f t="shared" si="13"/>
        <v>0</v>
      </c>
      <c r="CB33" s="54"/>
      <c r="CC33" s="30"/>
      <c r="CD33" s="30"/>
      <c r="CE33" s="125"/>
      <c r="CF33" s="431">
        <f t="shared" si="14"/>
        <v>0</v>
      </c>
      <c r="CG33" s="54">
        <v>56.5</v>
      </c>
      <c r="CH33" s="30"/>
      <c r="CI33" s="30"/>
      <c r="CJ33" s="125"/>
      <c r="CK33" s="431">
        <f t="shared" si="15"/>
        <v>56.5</v>
      </c>
      <c r="CL33" s="51">
        <v>58</v>
      </c>
      <c r="CM33" s="3"/>
      <c r="CN33" s="3"/>
      <c r="CO33" s="81"/>
      <c r="CP33" s="431">
        <f t="shared" si="16"/>
        <v>58</v>
      </c>
      <c r="CQ33" s="51">
        <v>62</v>
      </c>
      <c r="CR33" s="3"/>
      <c r="CS33" s="3"/>
      <c r="CT33" s="81"/>
      <c r="CU33" s="431">
        <f t="shared" si="17"/>
        <v>62</v>
      </c>
      <c r="CV33" s="51"/>
      <c r="CW33" s="3"/>
      <c r="CX33" s="3"/>
      <c r="CY33" s="81"/>
      <c r="CZ33" s="431">
        <f t="shared" si="18"/>
        <v>0</v>
      </c>
      <c r="DA33" s="54"/>
      <c r="DB33" s="30"/>
      <c r="DC33" s="30"/>
      <c r="DD33" s="125"/>
      <c r="DE33" s="431">
        <f t="shared" si="19"/>
        <v>0</v>
      </c>
      <c r="DF33" s="51"/>
      <c r="DG33" s="3"/>
      <c r="DH33" s="3"/>
      <c r="DI33" s="81"/>
      <c r="DJ33" s="450">
        <f t="shared" si="20"/>
        <v>0</v>
      </c>
      <c r="DK33" s="51"/>
      <c r="DL33" s="3"/>
      <c r="DM33" s="3"/>
      <c r="DN33" s="81"/>
      <c r="DO33" s="450">
        <f t="shared" si="21"/>
        <v>0</v>
      </c>
      <c r="DP33" s="435">
        <v>0</v>
      </c>
      <c r="DQ33" s="435">
        <v>0</v>
      </c>
      <c r="DR33" s="436">
        <v>0</v>
      </c>
      <c r="DS33" s="445">
        <v>0</v>
      </c>
      <c r="DT33" s="445">
        <v>0</v>
      </c>
      <c r="DU33" s="65">
        <f>CU33+CP33+CK33</f>
        <v>176.5</v>
      </c>
      <c r="DV33" s="184">
        <v>23</v>
      </c>
      <c r="DW33" s="460">
        <f t="shared" si="22"/>
        <v>176.5</v>
      </c>
      <c r="DX33" s="463">
        <v>29</v>
      </c>
    </row>
    <row r="34" spans="1:128" ht="16.5" customHeight="1">
      <c r="A34" s="46">
        <v>30</v>
      </c>
      <c r="B34" s="424" t="s">
        <v>4</v>
      </c>
      <c r="C34" s="50">
        <v>71.5</v>
      </c>
      <c r="D34" s="3"/>
      <c r="E34" s="3"/>
      <c r="F34" s="81"/>
      <c r="G34" s="431">
        <f t="shared" si="0"/>
        <v>71.5</v>
      </c>
      <c r="H34" s="54">
        <v>44</v>
      </c>
      <c r="I34" s="30">
        <v>36</v>
      </c>
      <c r="J34" s="30"/>
      <c r="K34" s="125"/>
      <c r="L34" s="431">
        <f t="shared" si="1"/>
        <v>80</v>
      </c>
      <c r="M34" s="54"/>
      <c r="N34" s="30"/>
      <c r="O34" s="30"/>
      <c r="P34" s="125"/>
      <c r="Q34" s="431">
        <f t="shared" si="2"/>
        <v>0</v>
      </c>
      <c r="R34" s="54"/>
      <c r="S34" s="30"/>
      <c r="T34" s="30"/>
      <c r="U34" s="125"/>
      <c r="V34" s="431">
        <f t="shared" si="3"/>
        <v>0</v>
      </c>
      <c r="W34" s="54">
        <v>64</v>
      </c>
      <c r="X34" s="30"/>
      <c r="Y34" s="30"/>
      <c r="Z34" s="125"/>
      <c r="AA34" s="431">
        <f t="shared" si="4"/>
        <v>64</v>
      </c>
      <c r="AB34" s="54"/>
      <c r="AC34" s="30"/>
      <c r="AD34" s="30"/>
      <c r="AE34" s="125"/>
      <c r="AF34" s="431">
        <f t="shared" si="5"/>
        <v>0</v>
      </c>
      <c r="AG34" s="37"/>
      <c r="AH34" s="3"/>
      <c r="AI34" s="3"/>
      <c r="AJ34" s="81"/>
      <c r="AK34" s="431">
        <f t="shared" si="6"/>
        <v>0</v>
      </c>
      <c r="AL34" s="5"/>
      <c r="AM34" s="3"/>
      <c r="AN34" s="3"/>
      <c r="AO34" s="81"/>
      <c r="AP34" s="450">
        <f t="shared" si="7"/>
        <v>0</v>
      </c>
      <c r="AQ34" s="51"/>
      <c r="AR34" s="3"/>
      <c r="AS34" s="3"/>
      <c r="AT34" s="81"/>
      <c r="AU34" s="450">
        <f t="shared" si="8"/>
        <v>0</v>
      </c>
      <c r="AV34" s="54"/>
      <c r="AW34" s="30"/>
      <c r="AX34" s="30"/>
      <c r="AY34" s="125"/>
      <c r="AZ34" s="431">
        <f t="shared" si="9"/>
        <v>0</v>
      </c>
      <c r="BA34" s="51"/>
      <c r="BB34" s="3"/>
      <c r="BC34" s="3"/>
      <c r="BD34" s="81"/>
      <c r="BE34" s="431">
        <f t="shared" si="10"/>
        <v>0</v>
      </c>
      <c r="BF34" s="438">
        <v>0</v>
      </c>
      <c r="BG34" s="437">
        <v>0</v>
      </c>
      <c r="BH34" s="437">
        <v>0</v>
      </c>
      <c r="BI34" s="446">
        <v>0</v>
      </c>
      <c r="BJ34" s="446">
        <v>0</v>
      </c>
      <c r="BK34" s="106">
        <f>L34+G34</f>
        <v>151.5</v>
      </c>
      <c r="BL34" s="69">
        <v>27</v>
      </c>
      <c r="BM34" s="51"/>
      <c r="BN34" s="3"/>
      <c r="BO34" s="3"/>
      <c r="BP34" s="81"/>
      <c r="BQ34" s="431">
        <f t="shared" si="11"/>
        <v>0</v>
      </c>
      <c r="BR34" s="54"/>
      <c r="BS34" s="30"/>
      <c r="BT34" s="30"/>
      <c r="BU34" s="125"/>
      <c r="BV34" s="431">
        <f t="shared" si="12"/>
        <v>0</v>
      </c>
      <c r="BW34" s="54"/>
      <c r="BX34" s="30"/>
      <c r="BY34" s="30"/>
      <c r="BZ34" s="125"/>
      <c r="CA34" s="431">
        <f t="shared" si="13"/>
        <v>0</v>
      </c>
      <c r="CB34" s="54"/>
      <c r="CC34" s="30"/>
      <c r="CD34" s="30"/>
      <c r="CE34" s="125"/>
      <c r="CF34" s="431">
        <f t="shared" si="14"/>
        <v>0</v>
      </c>
      <c r="CG34" s="54"/>
      <c r="CH34" s="30"/>
      <c r="CI34" s="30"/>
      <c r="CJ34" s="125"/>
      <c r="CK34" s="431">
        <f t="shared" si="15"/>
        <v>0</v>
      </c>
      <c r="CL34" s="5"/>
      <c r="CM34" s="3"/>
      <c r="CN34" s="3"/>
      <c r="CO34" s="81"/>
      <c r="CP34" s="431">
        <f t="shared" si="16"/>
        <v>0</v>
      </c>
      <c r="CQ34" s="51"/>
      <c r="CR34" s="3"/>
      <c r="CS34" s="3"/>
      <c r="CT34" s="81"/>
      <c r="CU34" s="431">
        <f t="shared" si="17"/>
        <v>0</v>
      </c>
      <c r="CV34" s="51"/>
      <c r="CW34" s="3"/>
      <c r="CX34" s="3"/>
      <c r="CY34" s="81"/>
      <c r="CZ34" s="450">
        <f t="shared" si="18"/>
        <v>0</v>
      </c>
      <c r="DA34" s="54"/>
      <c r="DB34" s="30"/>
      <c r="DC34" s="30"/>
      <c r="DD34" s="125"/>
      <c r="DE34" s="450">
        <f t="shared" si="19"/>
        <v>0</v>
      </c>
      <c r="DF34" s="51"/>
      <c r="DG34" s="3"/>
      <c r="DH34" s="3"/>
      <c r="DI34" s="81"/>
      <c r="DJ34" s="431">
        <f t="shared" si="20"/>
        <v>0</v>
      </c>
      <c r="DK34" s="51"/>
      <c r="DL34" s="3"/>
      <c r="DM34" s="3"/>
      <c r="DN34" s="81"/>
      <c r="DO34" s="431">
        <f t="shared" si="21"/>
        <v>0</v>
      </c>
      <c r="DP34" s="435">
        <v>0</v>
      </c>
      <c r="DQ34" s="436">
        <v>0</v>
      </c>
      <c r="DR34" s="436">
        <v>0</v>
      </c>
      <c r="DS34" s="445">
        <v>0</v>
      </c>
      <c r="DT34" s="445">
        <v>0</v>
      </c>
      <c r="DU34" s="65">
        <v>0</v>
      </c>
      <c r="DV34" s="184">
        <v>30</v>
      </c>
      <c r="DW34" s="460">
        <f t="shared" si="22"/>
        <v>151.5</v>
      </c>
      <c r="DX34" s="463">
        <v>30</v>
      </c>
    </row>
    <row r="35" spans="1:128" ht="16.5" customHeight="1">
      <c r="A35" s="46">
        <v>31</v>
      </c>
      <c r="B35" s="424" t="s">
        <v>3</v>
      </c>
      <c r="C35" s="51">
        <v>39</v>
      </c>
      <c r="D35" s="32"/>
      <c r="E35" s="32"/>
      <c r="F35" s="127"/>
      <c r="G35" s="431">
        <f t="shared" si="0"/>
        <v>39</v>
      </c>
      <c r="H35" s="54">
        <v>51</v>
      </c>
      <c r="I35" s="30"/>
      <c r="J35" s="30"/>
      <c r="K35" s="125"/>
      <c r="L35" s="431">
        <f t="shared" si="1"/>
        <v>51</v>
      </c>
      <c r="M35" s="54"/>
      <c r="N35" s="30"/>
      <c r="O35" s="30"/>
      <c r="P35" s="125"/>
      <c r="Q35" s="431">
        <f t="shared" si="2"/>
        <v>0</v>
      </c>
      <c r="R35" s="54"/>
      <c r="S35" s="30"/>
      <c r="T35" s="30"/>
      <c r="U35" s="125"/>
      <c r="V35" s="431">
        <f t="shared" si="3"/>
        <v>0</v>
      </c>
      <c r="W35" s="54">
        <v>50.5</v>
      </c>
      <c r="X35" s="30"/>
      <c r="Y35" s="30"/>
      <c r="Z35" s="125"/>
      <c r="AA35" s="431">
        <f t="shared" si="4"/>
        <v>50.5</v>
      </c>
      <c r="AB35" s="54"/>
      <c r="AC35" s="30"/>
      <c r="AD35" s="30"/>
      <c r="AE35" s="125"/>
      <c r="AF35" s="431">
        <f t="shared" si="5"/>
        <v>0</v>
      </c>
      <c r="AG35" s="56"/>
      <c r="AH35" s="32"/>
      <c r="AI35" s="32"/>
      <c r="AJ35" s="127"/>
      <c r="AK35" s="431">
        <f t="shared" si="6"/>
        <v>0</v>
      </c>
      <c r="AL35" s="56"/>
      <c r="AM35" s="32"/>
      <c r="AN35" s="32"/>
      <c r="AO35" s="127"/>
      <c r="AP35" s="431">
        <f t="shared" si="7"/>
        <v>0</v>
      </c>
      <c r="AQ35" s="56"/>
      <c r="AR35" s="32"/>
      <c r="AS35" s="32"/>
      <c r="AT35" s="127"/>
      <c r="AU35" s="450">
        <f t="shared" si="8"/>
        <v>0</v>
      </c>
      <c r="AV35" s="54"/>
      <c r="AW35" s="30"/>
      <c r="AX35" s="30"/>
      <c r="AY35" s="125"/>
      <c r="AZ35" s="450">
        <f t="shared" si="9"/>
        <v>0</v>
      </c>
      <c r="BA35" s="56"/>
      <c r="BB35" s="32"/>
      <c r="BC35" s="32"/>
      <c r="BD35" s="127"/>
      <c r="BE35" s="431">
        <f t="shared" si="10"/>
        <v>0</v>
      </c>
      <c r="BF35" s="438">
        <v>0</v>
      </c>
      <c r="BG35" s="437">
        <v>0</v>
      </c>
      <c r="BH35" s="437">
        <v>0</v>
      </c>
      <c r="BI35" s="446">
        <v>0</v>
      </c>
      <c r="BJ35" s="446">
        <v>0</v>
      </c>
      <c r="BK35" s="74">
        <f>BH35+BG35+BF35+BE35+AP35+AK35+AF35+AA35+V35+Q35+L35+G35</f>
        <v>140.5</v>
      </c>
      <c r="BL35" s="69">
        <v>28</v>
      </c>
      <c r="BM35" s="56"/>
      <c r="BN35" s="32"/>
      <c r="BO35" s="32"/>
      <c r="BP35" s="127"/>
      <c r="BQ35" s="431">
        <f t="shared" si="11"/>
        <v>0</v>
      </c>
      <c r="BR35" s="54"/>
      <c r="BS35" s="30"/>
      <c r="BT35" s="30"/>
      <c r="BU35" s="125"/>
      <c r="BV35" s="431">
        <f t="shared" si="12"/>
        <v>0</v>
      </c>
      <c r="BW35" s="54"/>
      <c r="BX35" s="30"/>
      <c r="BY35" s="30"/>
      <c r="BZ35" s="125"/>
      <c r="CA35" s="431">
        <f t="shared" si="13"/>
        <v>0</v>
      </c>
      <c r="CB35" s="54"/>
      <c r="CC35" s="30"/>
      <c r="CD35" s="30"/>
      <c r="CE35" s="125"/>
      <c r="CF35" s="431">
        <f t="shared" si="14"/>
        <v>0</v>
      </c>
      <c r="CG35" s="54"/>
      <c r="CH35" s="30"/>
      <c r="CI35" s="30"/>
      <c r="CJ35" s="125"/>
      <c r="CK35" s="431">
        <f t="shared" si="15"/>
        <v>0</v>
      </c>
      <c r="CL35" s="31"/>
      <c r="CM35" s="32"/>
      <c r="CN35" s="32"/>
      <c r="CO35" s="127"/>
      <c r="CP35" s="431">
        <f t="shared" si="16"/>
        <v>0</v>
      </c>
      <c r="CQ35" s="56"/>
      <c r="CR35" s="32"/>
      <c r="CS35" s="32"/>
      <c r="CT35" s="127"/>
      <c r="CU35" s="431">
        <f t="shared" si="17"/>
        <v>0</v>
      </c>
      <c r="CV35" s="56"/>
      <c r="CW35" s="32"/>
      <c r="CX35" s="32"/>
      <c r="CY35" s="127"/>
      <c r="CZ35" s="431">
        <f t="shared" si="18"/>
        <v>0</v>
      </c>
      <c r="DA35" s="54"/>
      <c r="DB35" s="30"/>
      <c r="DC35" s="30"/>
      <c r="DD35" s="125"/>
      <c r="DE35" s="431">
        <f t="shared" si="19"/>
        <v>0</v>
      </c>
      <c r="DF35" s="56"/>
      <c r="DG35" s="32"/>
      <c r="DH35" s="32"/>
      <c r="DI35" s="127"/>
      <c r="DJ35" s="450">
        <f t="shared" si="20"/>
        <v>0</v>
      </c>
      <c r="DK35" s="56"/>
      <c r="DL35" s="32"/>
      <c r="DM35" s="32"/>
      <c r="DN35" s="127"/>
      <c r="DO35" s="450">
        <f t="shared" si="21"/>
        <v>0</v>
      </c>
      <c r="DP35" s="435">
        <v>0</v>
      </c>
      <c r="DQ35" s="436">
        <v>0</v>
      </c>
      <c r="DR35" s="436">
        <v>0</v>
      </c>
      <c r="DS35" s="445">
        <v>0</v>
      </c>
      <c r="DT35" s="445">
        <v>0</v>
      </c>
      <c r="DU35" s="65">
        <v>0</v>
      </c>
      <c r="DV35" s="184">
        <v>31</v>
      </c>
      <c r="DW35" s="460">
        <f t="shared" si="22"/>
        <v>140.5</v>
      </c>
      <c r="DX35" s="463">
        <v>31</v>
      </c>
    </row>
    <row r="36" spans="1:128" ht="16.5" customHeight="1">
      <c r="A36" s="46">
        <v>32</v>
      </c>
      <c r="B36" s="421" t="s">
        <v>38</v>
      </c>
      <c r="C36" s="54"/>
      <c r="D36" s="3"/>
      <c r="E36" s="3"/>
      <c r="F36" s="81"/>
      <c r="G36" s="431">
        <f t="shared" si="0"/>
        <v>0</v>
      </c>
      <c r="H36" s="54"/>
      <c r="I36" s="30"/>
      <c r="J36" s="30"/>
      <c r="K36" s="125"/>
      <c r="L36" s="431">
        <f t="shared" si="1"/>
        <v>0</v>
      </c>
      <c r="M36" s="54"/>
      <c r="N36" s="30"/>
      <c r="O36" s="30"/>
      <c r="P36" s="125"/>
      <c r="Q36" s="431">
        <f t="shared" si="2"/>
        <v>0</v>
      </c>
      <c r="R36" s="54"/>
      <c r="S36" s="30"/>
      <c r="T36" s="30"/>
      <c r="U36" s="125"/>
      <c r="V36" s="431">
        <f t="shared" si="3"/>
        <v>0</v>
      </c>
      <c r="W36" s="54"/>
      <c r="X36" s="30"/>
      <c r="Y36" s="30"/>
      <c r="Z36" s="125"/>
      <c r="AA36" s="431">
        <f t="shared" si="4"/>
        <v>0</v>
      </c>
      <c r="AB36" s="54"/>
      <c r="AC36" s="30"/>
      <c r="AD36" s="30"/>
      <c r="AE36" s="125"/>
      <c r="AF36" s="431">
        <f t="shared" si="5"/>
        <v>0</v>
      </c>
      <c r="AG36" s="52"/>
      <c r="AH36" s="3"/>
      <c r="AI36" s="3"/>
      <c r="AJ36" s="81"/>
      <c r="AK36" s="431">
        <f t="shared" si="6"/>
        <v>0</v>
      </c>
      <c r="AL36" s="51"/>
      <c r="AM36" s="3"/>
      <c r="AN36" s="3"/>
      <c r="AO36" s="81"/>
      <c r="AP36" s="431">
        <f t="shared" si="7"/>
        <v>0</v>
      </c>
      <c r="AQ36" s="51"/>
      <c r="AR36" s="3"/>
      <c r="AS36" s="3"/>
      <c r="AT36" s="81"/>
      <c r="AU36" s="450">
        <f t="shared" si="8"/>
        <v>0</v>
      </c>
      <c r="AV36" s="54"/>
      <c r="AW36" s="30"/>
      <c r="AX36" s="30"/>
      <c r="AY36" s="125"/>
      <c r="AZ36" s="450">
        <f t="shared" si="9"/>
        <v>0</v>
      </c>
      <c r="BA36" s="51"/>
      <c r="BB36" s="3"/>
      <c r="BC36" s="3"/>
      <c r="BD36" s="81"/>
      <c r="BE36" s="431">
        <f t="shared" si="10"/>
        <v>0</v>
      </c>
      <c r="BF36" s="435">
        <v>0</v>
      </c>
      <c r="BG36" s="436">
        <v>0</v>
      </c>
      <c r="BH36" s="436">
        <v>0</v>
      </c>
      <c r="BI36" s="445">
        <v>0</v>
      </c>
      <c r="BJ36" s="446">
        <v>0</v>
      </c>
      <c r="BK36" s="106">
        <v>0</v>
      </c>
      <c r="BL36" s="69">
        <v>29</v>
      </c>
      <c r="BM36" s="51"/>
      <c r="BN36" s="3"/>
      <c r="BO36" s="3"/>
      <c r="BP36" s="81"/>
      <c r="BQ36" s="431">
        <f t="shared" si="11"/>
        <v>0</v>
      </c>
      <c r="BR36" s="54"/>
      <c r="BS36" s="30"/>
      <c r="BT36" s="30"/>
      <c r="BU36" s="125"/>
      <c r="BV36" s="431">
        <f t="shared" si="12"/>
        <v>0</v>
      </c>
      <c r="BW36" s="54"/>
      <c r="BX36" s="30"/>
      <c r="BY36" s="30"/>
      <c r="BZ36" s="125"/>
      <c r="CA36" s="431">
        <f t="shared" si="13"/>
        <v>0</v>
      </c>
      <c r="CB36" s="54"/>
      <c r="CC36" s="30"/>
      <c r="CD36" s="30"/>
      <c r="CE36" s="125"/>
      <c r="CF36" s="431">
        <f t="shared" si="14"/>
        <v>0</v>
      </c>
      <c r="CG36" s="54"/>
      <c r="CH36" s="30"/>
      <c r="CI36" s="30"/>
      <c r="CJ36" s="125"/>
      <c r="CK36" s="431">
        <f t="shared" si="15"/>
        <v>0</v>
      </c>
      <c r="CL36" s="51"/>
      <c r="CM36" s="3"/>
      <c r="CN36" s="3"/>
      <c r="CO36" s="81"/>
      <c r="CP36" s="431">
        <f t="shared" si="16"/>
        <v>0</v>
      </c>
      <c r="CQ36" s="51"/>
      <c r="CR36" s="3"/>
      <c r="CS36" s="3"/>
      <c r="CT36" s="81"/>
      <c r="CU36" s="431">
        <f t="shared" si="17"/>
        <v>0</v>
      </c>
      <c r="CV36" s="51"/>
      <c r="CW36" s="3"/>
      <c r="CX36" s="3"/>
      <c r="CY36" s="81"/>
      <c r="CZ36" s="431">
        <f t="shared" si="18"/>
        <v>0</v>
      </c>
      <c r="DA36" s="54"/>
      <c r="DB36" s="30"/>
      <c r="DC36" s="30"/>
      <c r="DD36" s="125"/>
      <c r="DE36" s="431">
        <f t="shared" si="19"/>
        <v>0</v>
      </c>
      <c r="DF36" s="51"/>
      <c r="DG36" s="3"/>
      <c r="DH36" s="3"/>
      <c r="DI36" s="81"/>
      <c r="DJ36" s="450">
        <f t="shared" si="20"/>
        <v>0</v>
      </c>
      <c r="DK36" s="51"/>
      <c r="DL36" s="3"/>
      <c r="DM36" s="3"/>
      <c r="DN36" s="81"/>
      <c r="DO36" s="450">
        <f t="shared" si="21"/>
        <v>0</v>
      </c>
      <c r="DP36" s="435">
        <v>0</v>
      </c>
      <c r="DQ36" s="436">
        <v>0</v>
      </c>
      <c r="DR36" s="436">
        <v>0</v>
      </c>
      <c r="DS36" s="445">
        <v>0</v>
      </c>
      <c r="DT36" s="445">
        <v>0</v>
      </c>
      <c r="DU36" s="64">
        <v>0</v>
      </c>
      <c r="DV36" s="184">
        <v>32</v>
      </c>
      <c r="DW36" s="460">
        <f t="shared" si="22"/>
        <v>0</v>
      </c>
      <c r="DX36" s="463">
        <v>32</v>
      </c>
    </row>
    <row r="37" spans="1:128" ht="16.5" customHeight="1">
      <c r="A37" s="46">
        <v>33</v>
      </c>
      <c r="B37" s="422" t="s">
        <v>54</v>
      </c>
      <c r="C37" s="50"/>
      <c r="D37" s="3"/>
      <c r="E37" s="3"/>
      <c r="F37" s="81"/>
      <c r="G37" s="431">
        <f t="shared" si="0"/>
        <v>0</v>
      </c>
      <c r="H37" s="54"/>
      <c r="I37" s="30"/>
      <c r="J37" s="30"/>
      <c r="K37" s="125"/>
      <c r="L37" s="431">
        <f t="shared" si="1"/>
        <v>0</v>
      </c>
      <c r="M37" s="54"/>
      <c r="N37" s="30"/>
      <c r="O37" s="30"/>
      <c r="P37" s="125"/>
      <c r="Q37" s="431">
        <f t="shared" si="2"/>
        <v>0</v>
      </c>
      <c r="R37" s="54"/>
      <c r="S37" s="30"/>
      <c r="T37" s="30"/>
      <c r="U37" s="125"/>
      <c r="V37" s="431">
        <f t="shared" si="3"/>
        <v>0</v>
      </c>
      <c r="W37" s="54"/>
      <c r="X37" s="30"/>
      <c r="Y37" s="30"/>
      <c r="Z37" s="125"/>
      <c r="AA37" s="431">
        <f t="shared" si="4"/>
        <v>0</v>
      </c>
      <c r="AB37" s="54"/>
      <c r="AC37" s="30"/>
      <c r="AD37" s="30"/>
      <c r="AE37" s="125"/>
      <c r="AF37" s="431">
        <f t="shared" si="5"/>
        <v>0</v>
      </c>
      <c r="AG37" s="5"/>
      <c r="AH37" s="3"/>
      <c r="AI37" s="3"/>
      <c r="AJ37" s="81"/>
      <c r="AK37" s="431">
        <f t="shared" si="6"/>
        <v>0</v>
      </c>
      <c r="AL37" s="5"/>
      <c r="AM37" s="3"/>
      <c r="AN37" s="3"/>
      <c r="AO37" s="81"/>
      <c r="AP37" s="431">
        <f t="shared" si="7"/>
        <v>0</v>
      </c>
      <c r="AQ37" s="51"/>
      <c r="AR37" s="3"/>
      <c r="AS37" s="3"/>
      <c r="AT37" s="81"/>
      <c r="AU37" s="450">
        <f t="shared" si="8"/>
        <v>0</v>
      </c>
      <c r="AV37" s="54"/>
      <c r="AW37" s="30"/>
      <c r="AX37" s="30"/>
      <c r="AY37" s="125"/>
      <c r="AZ37" s="450">
        <f t="shared" si="9"/>
        <v>0</v>
      </c>
      <c r="BA37" s="51"/>
      <c r="BB37" s="3"/>
      <c r="BC37" s="3"/>
      <c r="BD37" s="81"/>
      <c r="BE37" s="431">
        <f t="shared" si="10"/>
        <v>0</v>
      </c>
      <c r="BF37" s="438">
        <v>0</v>
      </c>
      <c r="BG37" s="437">
        <v>0</v>
      </c>
      <c r="BH37" s="437">
        <v>0</v>
      </c>
      <c r="BI37" s="446">
        <v>0</v>
      </c>
      <c r="BJ37" s="446">
        <v>0</v>
      </c>
      <c r="BK37" s="106">
        <v>0</v>
      </c>
      <c r="BL37" s="69">
        <v>30</v>
      </c>
      <c r="BM37" s="56"/>
      <c r="BN37" s="32"/>
      <c r="BO37" s="32"/>
      <c r="BP37" s="127"/>
      <c r="BQ37" s="431">
        <f t="shared" si="11"/>
        <v>0</v>
      </c>
      <c r="BR37" s="54"/>
      <c r="BS37" s="30"/>
      <c r="BT37" s="30"/>
      <c r="BU37" s="125"/>
      <c r="BV37" s="431">
        <f t="shared" si="12"/>
        <v>0</v>
      </c>
      <c r="BW37" s="54"/>
      <c r="BX37" s="30"/>
      <c r="BY37" s="30"/>
      <c r="BZ37" s="125"/>
      <c r="CA37" s="431">
        <f t="shared" si="13"/>
        <v>0</v>
      </c>
      <c r="CB37" s="54"/>
      <c r="CC37" s="30"/>
      <c r="CD37" s="30"/>
      <c r="CE37" s="125"/>
      <c r="CF37" s="431">
        <f t="shared" si="14"/>
        <v>0</v>
      </c>
      <c r="CG37" s="54"/>
      <c r="CH37" s="30"/>
      <c r="CI37" s="30"/>
      <c r="CJ37" s="125"/>
      <c r="CK37" s="431">
        <f t="shared" si="15"/>
        <v>0</v>
      </c>
      <c r="CL37" s="31"/>
      <c r="CM37" s="32"/>
      <c r="CN37" s="32"/>
      <c r="CO37" s="127"/>
      <c r="CP37" s="431">
        <f t="shared" si="16"/>
        <v>0</v>
      </c>
      <c r="CQ37" s="56"/>
      <c r="CR37" s="32"/>
      <c r="CS37" s="32"/>
      <c r="CT37" s="127"/>
      <c r="CU37" s="431">
        <f t="shared" si="17"/>
        <v>0</v>
      </c>
      <c r="CV37" s="56"/>
      <c r="CW37" s="32"/>
      <c r="CX37" s="32"/>
      <c r="CY37" s="127"/>
      <c r="CZ37" s="431">
        <f t="shared" si="18"/>
        <v>0</v>
      </c>
      <c r="DA37" s="54"/>
      <c r="DB37" s="30"/>
      <c r="DC37" s="30"/>
      <c r="DD37" s="125"/>
      <c r="DE37" s="431">
        <f t="shared" si="19"/>
        <v>0</v>
      </c>
      <c r="DF37" s="56"/>
      <c r="DG37" s="32"/>
      <c r="DH37" s="32"/>
      <c r="DI37" s="127"/>
      <c r="DJ37" s="450">
        <f t="shared" si="20"/>
        <v>0</v>
      </c>
      <c r="DK37" s="56"/>
      <c r="DL37" s="32"/>
      <c r="DM37" s="32"/>
      <c r="DN37" s="127"/>
      <c r="DO37" s="450">
        <f t="shared" si="21"/>
        <v>0</v>
      </c>
      <c r="DP37" s="435">
        <v>0</v>
      </c>
      <c r="DQ37" s="436">
        <v>0</v>
      </c>
      <c r="DR37" s="436">
        <v>0</v>
      </c>
      <c r="DS37" s="445">
        <v>0</v>
      </c>
      <c r="DT37" s="445">
        <v>0</v>
      </c>
      <c r="DU37" s="65">
        <v>0</v>
      </c>
      <c r="DV37" s="184">
        <v>33</v>
      </c>
      <c r="DW37" s="460">
        <f t="shared" si="22"/>
        <v>0</v>
      </c>
      <c r="DX37" s="463">
        <v>33</v>
      </c>
    </row>
    <row r="38" spans="1:128" ht="16.5" customHeight="1">
      <c r="A38" s="46">
        <v>34</v>
      </c>
      <c r="B38" s="422" t="s">
        <v>50</v>
      </c>
      <c r="C38" s="51"/>
      <c r="D38" s="32"/>
      <c r="E38" s="32"/>
      <c r="F38" s="127"/>
      <c r="G38" s="431">
        <f t="shared" si="0"/>
        <v>0</v>
      </c>
      <c r="H38" s="54"/>
      <c r="I38" s="30"/>
      <c r="J38" s="30"/>
      <c r="K38" s="125"/>
      <c r="L38" s="431">
        <f t="shared" si="1"/>
        <v>0</v>
      </c>
      <c r="M38" s="54"/>
      <c r="N38" s="30"/>
      <c r="O38" s="30"/>
      <c r="P38" s="125"/>
      <c r="Q38" s="431">
        <f t="shared" si="2"/>
        <v>0</v>
      </c>
      <c r="R38" s="54"/>
      <c r="S38" s="30"/>
      <c r="T38" s="30"/>
      <c r="U38" s="125"/>
      <c r="V38" s="431">
        <f t="shared" si="3"/>
        <v>0</v>
      </c>
      <c r="W38" s="54"/>
      <c r="X38" s="30"/>
      <c r="Y38" s="30"/>
      <c r="Z38" s="125"/>
      <c r="AA38" s="431">
        <f t="shared" si="4"/>
        <v>0</v>
      </c>
      <c r="AB38" s="54"/>
      <c r="AC38" s="30"/>
      <c r="AD38" s="30"/>
      <c r="AE38" s="125"/>
      <c r="AF38" s="431">
        <f t="shared" si="5"/>
        <v>0</v>
      </c>
      <c r="AG38" s="31"/>
      <c r="AH38" s="32"/>
      <c r="AI38" s="32"/>
      <c r="AJ38" s="127"/>
      <c r="AK38" s="431">
        <f t="shared" si="6"/>
        <v>0</v>
      </c>
      <c r="AL38" s="31"/>
      <c r="AM38" s="32"/>
      <c r="AN38" s="32"/>
      <c r="AO38" s="127"/>
      <c r="AP38" s="431">
        <f t="shared" si="7"/>
        <v>0</v>
      </c>
      <c r="AQ38" s="56"/>
      <c r="AR38" s="32"/>
      <c r="AS38" s="32"/>
      <c r="AT38" s="127"/>
      <c r="AU38" s="450">
        <f t="shared" si="8"/>
        <v>0</v>
      </c>
      <c r="AV38" s="54"/>
      <c r="AW38" s="30"/>
      <c r="AX38" s="30"/>
      <c r="AY38" s="125"/>
      <c r="AZ38" s="450">
        <f t="shared" si="9"/>
        <v>0</v>
      </c>
      <c r="BA38" s="56"/>
      <c r="BB38" s="32"/>
      <c r="BC38" s="32"/>
      <c r="BD38" s="127"/>
      <c r="BE38" s="431">
        <f t="shared" si="10"/>
        <v>0</v>
      </c>
      <c r="BF38" s="438">
        <v>0</v>
      </c>
      <c r="BG38" s="437">
        <v>0</v>
      </c>
      <c r="BH38" s="437">
        <v>0</v>
      </c>
      <c r="BI38" s="446">
        <v>0</v>
      </c>
      <c r="BJ38" s="446">
        <v>0</v>
      </c>
      <c r="BK38" s="106">
        <v>0</v>
      </c>
      <c r="BL38" s="69">
        <v>32</v>
      </c>
      <c r="BM38" s="51"/>
      <c r="BN38" s="3"/>
      <c r="BO38" s="3"/>
      <c r="BP38" s="81"/>
      <c r="BQ38" s="431">
        <f t="shared" si="11"/>
        <v>0</v>
      </c>
      <c r="BR38" s="54"/>
      <c r="BS38" s="30"/>
      <c r="BT38" s="30"/>
      <c r="BU38" s="125"/>
      <c r="BV38" s="431">
        <f t="shared" si="12"/>
        <v>0</v>
      </c>
      <c r="BW38" s="54"/>
      <c r="BX38" s="30"/>
      <c r="BY38" s="30"/>
      <c r="BZ38" s="125"/>
      <c r="CA38" s="431">
        <f t="shared" si="13"/>
        <v>0</v>
      </c>
      <c r="CB38" s="54"/>
      <c r="CC38" s="30"/>
      <c r="CD38" s="30"/>
      <c r="CE38" s="125"/>
      <c r="CF38" s="431">
        <f t="shared" si="14"/>
        <v>0</v>
      </c>
      <c r="CG38" s="54"/>
      <c r="CH38" s="30"/>
      <c r="CI38" s="30"/>
      <c r="CJ38" s="125"/>
      <c r="CK38" s="431">
        <f t="shared" si="15"/>
        <v>0</v>
      </c>
      <c r="CL38" s="5"/>
      <c r="CM38" s="3"/>
      <c r="CN38" s="3"/>
      <c r="CO38" s="81"/>
      <c r="CP38" s="431">
        <f t="shared" si="16"/>
        <v>0</v>
      </c>
      <c r="CQ38" s="51"/>
      <c r="CR38" s="3"/>
      <c r="CS38" s="3"/>
      <c r="CT38" s="81"/>
      <c r="CU38" s="431">
        <f t="shared" si="17"/>
        <v>0</v>
      </c>
      <c r="CV38" s="51"/>
      <c r="CW38" s="3"/>
      <c r="CX38" s="3"/>
      <c r="CY38" s="81"/>
      <c r="CZ38" s="431">
        <f t="shared" si="18"/>
        <v>0</v>
      </c>
      <c r="DA38" s="54"/>
      <c r="DB38" s="30"/>
      <c r="DC38" s="30"/>
      <c r="DD38" s="125"/>
      <c r="DE38" s="431">
        <f t="shared" si="19"/>
        <v>0</v>
      </c>
      <c r="DF38" s="51"/>
      <c r="DG38" s="3"/>
      <c r="DH38" s="3"/>
      <c r="DI38" s="81"/>
      <c r="DJ38" s="450">
        <f t="shared" si="20"/>
        <v>0</v>
      </c>
      <c r="DK38" s="51"/>
      <c r="DL38" s="3"/>
      <c r="DM38" s="3"/>
      <c r="DN38" s="81"/>
      <c r="DO38" s="450">
        <f t="shared" si="21"/>
        <v>0</v>
      </c>
      <c r="DP38" s="435">
        <v>0</v>
      </c>
      <c r="DQ38" s="436">
        <v>0</v>
      </c>
      <c r="DR38" s="436">
        <v>0</v>
      </c>
      <c r="DS38" s="445">
        <v>0</v>
      </c>
      <c r="DT38" s="445">
        <v>0</v>
      </c>
      <c r="DU38" s="65">
        <v>0</v>
      </c>
      <c r="DV38" s="184">
        <v>34</v>
      </c>
      <c r="DW38" s="460">
        <f t="shared" si="22"/>
        <v>0</v>
      </c>
      <c r="DX38" s="463">
        <v>34</v>
      </c>
    </row>
    <row r="39" spans="1:128" s="49" customFormat="1" ht="16.5" customHeight="1">
      <c r="A39" s="46">
        <v>35</v>
      </c>
      <c r="B39" s="422" t="s">
        <v>21</v>
      </c>
      <c r="C39" s="51"/>
      <c r="D39" s="3"/>
      <c r="E39" s="3"/>
      <c r="F39" s="81"/>
      <c r="G39" s="431">
        <f t="shared" si="0"/>
        <v>0</v>
      </c>
      <c r="H39" s="54"/>
      <c r="I39" s="30"/>
      <c r="J39" s="30"/>
      <c r="K39" s="125"/>
      <c r="L39" s="431">
        <f t="shared" si="1"/>
        <v>0</v>
      </c>
      <c r="M39" s="54"/>
      <c r="N39" s="30"/>
      <c r="O39" s="30"/>
      <c r="P39" s="125"/>
      <c r="Q39" s="431">
        <f t="shared" si="2"/>
        <v>0</v>
      </c>
      <c r="R39" s="54"/>
      <c r="S39" s="30"/>
      <c r="T39" s="30"/>
      <c r="U39" s="125"/>
      <c r="V39" s="431">
        <f t="shared" si="3"/>
        <v>0</v>
      </c>
      <c r="W39" s="54"/>
      <c r="X39" s="30"/>
      <c r="Y39" s="30"/>
      <c r="Z39" s="125"/>
      <c r="AA39" s="431">
        <f t="shared" si="4"/>
        <v>0</v>
      </c>
      <c r="AB39" s="54"/>
      <c r="AC39" s="30"/>
      <c r="AD39" s="30"/>
      <c r="AE39" s="125"/>
      <c r="AF39" s="431">
        <f t="shared" si="5"/>
        <v>0</v>
      </c>
      <c r="AG39" s="5"/>
      <c r="AH39" s="3"/>
      <c r="AI39" s="3"/>
      <c r="AJ39" s="81"/>
      <c r="AK39" s="431">
        <f t="shared" si="6"/>
        <v>0</v>
      </c>
      <c r="AL39" s="5"/>
      <c r="AM39" s="3"/>
      <c r="AN39" s="3"/>
      <c r="AO39" s="81"/>
      <c r="AP39" s="431">
        <f t="shared" si="7"/>
        <v>0</v>
      </c>
      <c r="AQ39" s="51"/>
      <c r="AR39" s="3"/>
      <c r="AS39" s="3"/>
      <c r="AT39" s="81"/>
      <c r="AU39" s="450">
        <f t="shared" si="8"/>
        <v>0</v>
      </c>
      <c r="AV39" s="54"/>
      <c r="AW39" s="30"/>
      <c r="AX39" s="30"/>
      <c r="AY39" s="125"/>
      <c r="AZ39" s="450">
        <f t="shared" si="9"/>
        <v>0</v>
      </c>
      <c r="BA39" s="51"/>
      <c r="BB39" s="3"/>
      <c r="BC39" s="3"/>
      <c r="BD39" s="81"/>
      <c r="BE39" s="431">
        <f t="shared" si="10"/>
        <v>0</v>
      </c>
      <c r="BF39" s="438">
        <v>0</v>
      </c>
      <c r="BG39" s="436">
        <v>0</v>
      </c>
      <c r="BH39" s="437">
        <v>0</v>
      </c>
      <c r="BI39" s="446">
        <v>0</v>
      </c>
      <c r="BJ39" s="446">
        <v>0</v>
      </c>
      <c r="BK39" s="106">
        <v>0</v>
      </c>
      <c r="BL39" s="69">
        <v>33</v>
      </c>
      <c r="BM39" s="51"/>
      <c r="BN39" s="3"/>
      <c r="BO39" s="3"/>
      <c r="BP39" s="81"/>
      <c r="BQ39" s="431">
        <f t="shared" si="11"/>
        <v>0</v>
      </c>
      <c r="BR39" s="54"/>
      <c r="BS39" s="30"/>
      <c r="BT39" s="30"/>
      <c r="BU39" s="125"/>
      <c r="BV39" s="431">
        <f t="shared" si="12"/>
        <v>0</v>
      </c>
      <c r="BW39" s="54"/>
      <c r="BX39" s="30"/>
      <c r="BY39" s="30"/>
      <c r="BZ39" s="125"/>
      <c r="CA39" s="431">
        <f t="shared" si="13"/>
        <v>0</v>
      </c>
      <c r="CB39" s="54"/>
      <c r="CC39" s="30"/>
      <c r="CD39" s="30"/>
      <c r="CE39" s="125"/>
      <c r="CF39" s="450">
        <f t="shared" si="14"/>
        <v>0</v>
      </c>
      <c r="CG39" s="54"/>
      <c r="CH39" s="30"/>
      <c r="CI39" s="30"/>
      <c r="CJ39" s="125"/>
      <c r="CK39" s="431">
        <f t="shared" si="15"/>
        <v>0</v>
      </c>
      <c r="CL39" s="51"/>
      <c r="CM39" s="3"/>
      <c r="CN39" s="3"/>
      <c r="CO39" s="81"/>
      <c r="CP39" s="431">
        <f t="shared" si="16"/>
        <v>0</v>
      </c>
      <c r="CQ39" s="51"/>
      <c r="CR39" s="3"/>
      <c r="CS39" s="3"/>
      <c r="CT39" s="81"/>
      <c r="CU39" s="431">
        <f t="shared" si="17"/>
        <v>0</v>
      </c>
      <c r="CV39" s="51"/>
      <c r="CW39" s="3"/>
      <c r="CX39" s="3"/>
      <c r="CY39" s="81"/>
      <c r="CZ39" s="431">
        <f t="shared" si="18"/>
        <v>0</v>
      </c>
      <c r="DA39" s="54"/>
      <c r="DB39" s="30"/>
      <c r="DC39" s="30"/>
      <c r="DD39" s="125"/>
      <c r="DE39" s="450">
        <f t="shared" si="19"/>
        <v>0</v>
      </c>
      <c r="DF39" s="51"/>
      <c r="DG39" s="3"/>
      <c r="DH39" s="3"/>
      <c r="DI39" s="81"/>
      <c r="DJ39" s="431">
        <f t="shared" si="20"/>
        <v>0</v>
      </c>
      <c r="DK39" s="51"/>
      <c r="DL39" s="3"/>
      <c r="DM39" s="3"/>
      <c r="DN39" s="81"/>
      <c r="DO39" s="431">
        <f t="shared" si="21"/>
        <v>0</v>
      </c>
      <c r="DP39" s="454">
        <v>0</v>
      </c>
      <c r="DQ39" s="436">
        <v>0</v>
      </c>
      <c r="DR39" s="436">
        <v>0</v>
      </c>
      <c r="DS39" s="445">
        <v>0</v>
      </c>
      <c r="DT39" s="445">
        <v>0</v>
      </c>
      <c r="DU39" s="65">
        <v>0</v>
      </c>
      <c r="DV39" s="184">
        <v>35</v>
      </c>
      <c r="DW39" s="460">
        <f t="shared" si="22"/>
        <v>0</v>
      </c>
      <c r="DX39" s="463">
        <v>35</v>
      </c>
    </row>
    <row r="40" spans="1:128" s="49" customFormat="1" ht="16.5" customHeight="1">
      <c r="A40" s="46">
        <v>36</v>
      </c>
      <c r="B40" s="421" t="s">
        <v>39</v>
      </c>
      <c r="C40" s="56"/>
      <c r="D40" s="32"/>
      <c r="E40" s="32"/>
      <c r="F40" s="127"/>
      <c r="G40" s="431">
        <f t="shared" si="0"/>
        <v>0</v>
      </c>
      <c r="H40" s="54"/>
      <c r="I40" s="30"/>
      <c r="J40" s="30"/>
      <c r="K40" s="125"/>
      <c r="L40" s="431">
        <f t="shared" si="1"/>
        <v>0</v>
      </c>
      <c r="M40" s="54"/>
      <c r="N40" s="30"/>
      <c r="O40" s="30"/>
      <c r="P40" s="125"/>
      <c r="Q40" s="431">
        <f t="shared" si="2"/>
        <v>0</v>
      </c>
      <c r="R40" s="54"/>
      <c r="S40" s="30"/>
      <c r="T40" s="30"/>
      <c r="U40" s="125"/>
      <c r="V40" s="431">
        <f t="shared" si="3"/>
        <v>0</v>
      </c>
      <c r="W40" s="54"/>
      <c r="X40" s="30"/>
      <c r="Y40" s="30"/>
      <c r="Z40" s="125"/>
      <c r="AA40" s="431">
        <f t="shared" si="4"/>
        <v>0</v>
      </c>
      <c r="AB40" s="54"/>
      <c r="AC40" s="30"/>
      <c r="AD40" s="30"/>
      <c r="AE40" s="125"/>
      <c r="AF40" s="431">
        <f t="shared" si="5"/>
        <v>0</v>
      </c>
      <c r="AG40" s="31"/>
      <c r="AH40" s="32"/>
      <c r="AI40" s="32"/>
      <c r="AJ40" s="127"/>
      <c r="AK40" s="431">
        <f t="shared" si="6"/>
        <v>0</v>
      </c>
      <c r="AL40" s="31"/>
      <c r="AM40" s="32"/>
      <c r="AN40" s="32"/>
      <c r="AO40" s="127"/>
      <c r="AP40" s="450">
        <f t="shared" si="7"/>
        <v>0</v>
      </c>
      <c r="AQ40" s="56"/>
      <c r="AR40" s="32"/>
      <c r="AS40" s="32"/>
      <c r="AT40" s="127"/>
      <c r="AU40" s="450">
        <f t="shared" si="8"/>
        <v>0</v>
      </c>
      <c r="AV40" s="54"/>
      <c r="AW40" s="30"/>
      <c r="AX40" s="30"/>
      <c r="AY40" s="125"/>
      <c r="AZ40" s="431">
        <f t="shared" si="9"/>
        <v>0</v>
      </c>
      <c r="BA40" s="56"/>
      <c r="BB40" s="32"/>
      <c r="BC40" s="32"/>
      <c r="BD40" s="127"/>
      <c r="BE40" s="431">
        <f t="shared" si="10"/>
        <v>0</v>
      </c>
      <c r="BF40" s="438">
        <v>0</v>
      </c>
      <c r="BG40" s="437">
        <v>0</v>
      </c>
      <c r="BH40" s="437">
        <v>0</v>
      </c>
      <c r="BI40" s="446">
        <v>0</v>
      </c>
      <c r="BJ40" s="446">
        <v>0</v>
      </c>
      <c r="BK40" s="106">
        <v>0</v>
      </c>
      <c r="BL40" s="69">
        <v>34</v>
      </c>
      <c r="BM40" s="56"/>
      <c r="BN40" s="32"/>
      <c r="BO40" s="32"/>
      <c r="BP40" s="127"/>
      <c r="BQ40" s="431">
        <f t="shared" si="11"/>
        <v>0</v>
      </c>
      <c r="BR40" s="54"/>
      <c r="BS40" s="30"/>
      <c r="BT40" s="30"/>
      <c r="BU40" s="125"/>
      <c r="BV40" s="431">
        <f t="shared" si="12"/>
        <v>0</v>
      </c>
      <c r="BW40" s="54"/>
      <c r="BX40" s="30"/>
      <c r="BY40" s="30"/>
      <c r="BZ40" s="125"/>
      <c r="CA40" s="431">
        <f t="shared" si="13"/>
        <v>0</v>
      </c>
      <c r="CB40" s="54"/>
      <c r="CC40" s="30"/>
      <c r="CD40" s="30"/>
      <c r="CE40" s="125"/>
      <c r="CF40" s="431">
        <f t="shared" si="14"/>
        <v>0</v>
      </c>
      <c r="CG40" s="54"/>
      <c r="CH40" s="30"/>
      <c r="CI40" s="30"/>
      <c r="CJ40" s="125"/>
      <c r="CK40" s="431">
        <f t="shared" si="15"/>
        <v>0</v>
      </c>
      <c r="CL40" s="31"/>
      <c r="CM40" s="32"/>
      <c r="CN40" s="32"/>
      <c r="CO40" s="127"/>
      <c r="CP40" s="431">
        <f t="shared" si="16"/>
        <v>0</v>
      </c>
      <c r="CQ40" s="56"/>
      <c r="CR40" s="32"/>
      <c r="CS40" s="32"/>
      <c r="CT40" s="127"/>
      <c r="CU40" s="431">
        <f t="shared" si="17"/>
        <v>0</v>
      </c>
      <c r="CV40" s="56"/>
      <c r="CW40" s="32"/>
      <c r="CX40" s="32"/>
      <c r="CY40" s="127"/>
      <c r="CZ40" s="431">
        <f t="shared" si="18"/>
        <v>0</v>
      </c>
      <c r="DA40" s="54"/>
      <c r="DB40" s="30"/>
      <c r="DC40" s="30"/>
      <c r="DD40" s="125"/>
      <c r="DE40" s="450">
        <f t="shared" si="19"/>
        <v>0</v>
      </c>
      <c r="DF40" s="56"/>
      <c r="DG40" s="32"/>
      <c r="DH40" s="32"/>
      <c r="DI40" s="127"/>
      <c r="DJ40" s="450">
        <f t="shared" si="20"/>
        <v>0</v>
      </c>
      <c r="DK40" s="56"/>
      <c r="DL40" s="32"/>
      <c r="DM40" s="32"/>
      <c r="DN40" s="127"/>
      <c r="DO40" s="431">
        <f t="shared" si="21"/>
        <v>0</v>
      </c>
      <c r="DP40" s="435">
        <v>0</v>
      </c>
      <c r="DQ40" s="436">
        <v>0</v>
      </c>
      <c r="DR40" s="445">
        <v>0</v>
      </c>
      <c r="DS40" s="445">
        <v>0</v>
      </c>
      <c r="DT40" s="436">
        <v>0</v>
      </c>
      <c r="DU40" s="65">
        <v>0</v>
      </c>
      <c r="DV40" s="184">
        <v>36</v>
      </c>
      <c r="DW40" s="460">
        <f t="shared" si="22"/>
        <v>0</v>
      </c>
      <c r="DX40" s="463">
        <v>36</v>
      </c>
    </row>
    <row r="41" spans="1:128" s="49" customFormat="1" ht="16.5" customHeight="1">
      <c r="A41" s="46">
        <v>37</v>
      </c>
      <c r="B41" s="422" t="s">
        <v>66</v>
      </c>
      <c r="C41" s="51"/>
      <c r="D41" s="32"/>
      <c r="E41" s="32"/>
      <c r="F41" s="127"/>
      <c r="G41" s="431">
        <f t="shared" si="0"/>
        <v>0</v>
      </c>
      <c r="H41" s="54"/>
      <c r="I41" s="30"/>
      <c r="J41" s="30"/>
      <c r="K41" s="125"/>
      <c r="L41" s="431">
        <f t="shared" si="1"/>
        <v>0</v>
      </c>
      <c r="M41" s="54"/>
      <c r="N41" s="30"/>
      <c r="O41" s="30"/>
      <c r="P41" s="125"/>
      <c r="Q41" s="431">
        <f t="shared" si="2"/>
        <v>0</v>
      </c>
      <c r="R41" s="54"/>
      <c r="S41" s="30"/>
      <c r="T41" s="30"/>
      <c r="U41" s="125"/>
      <c r="V41" s="431">
        <f t="shared" si="3"/>
        <v>0</v>
      </c>
      <c r="W41" s="54"/>
      <c r="X41" s="30"/>
      <c r="Y41" s="30"/>
      <c r="Z41" s="125"/>
      <c r="AA41" s="431">
        <f t="shared" si="4"/>
        <v>0</v>
      </c>
      <c r="AB41" s="54"/>
      <c r="AC41" s="30"/>
      <c r="AD41" s="30"/>
      <c r="AE41" s="125"/>
      <c r="AF41" s="431">
        <f t="shared" si="5"/>
        <v>0</v>
      </c>
      <c r="AG41" s="56"/>
      <c r="AH41" s="32"/>
      <c r="AI41" s="32"/>
      <c r="AJ41" s="127"/>
      <c r="AK41" s="431">
        <f t="shared" si="6"/>
        <v>0</v>
      </c>
      <c r="AL41" s="56"/>
      <c r="AM41" s="32"/>
      <c r="AN41" s="32"/>
      <c r="AO41" s="127"/>
      <c r="AP41" s="450">
        <f t="shared" si="7"/>
        <v>0</v>
      </c>
      <c r="AQ41" s="56"/>
      <c r="AR41" s="32"/>
      <c r="AS41" s="32"/>
      <c r="AT41" s="127"/>
      <c r="AU41" s="450">
        <f t="shared" si="8"/>
        <v>0</v>
      </c>
      <c r="AV41" s="54"/>
      <c r="AW41" s="30"/>
      <c r="AX41" s="30"/>
      <c r="AY41" s="125"/>
      <c r="AZ41" s="431">
        <f t="shared" si="9"/>
        <v>0</v>
      </c>
      <c r="BA41" s="56"/>
      <c r="BB41" s="32"/>
      <c r="BC41" s="32"/>
      <c r="BD41" s="127"/>
      <c r="BE41" s="431">
        <f t="shared" si="10"/>
        <v>0</v>
      </c>
      <c r="BF41" s="438">
        <v>0</v>
      </c>
      <c r="BG41" s="442">
        <v>0</v>
      </c>
      <c r="BH41" s="437">
        <v>0</v>
      </c>
      <c r="BI41" s="447">
        <v>0</v>
      </c>
      <c r="BJ41" s="447">
        <v>0</v>
      </c>
      <c r="BK41" s="106">
        <v>0</v>
      </c>
      <c r="BL41" s="69">
        <v>35</v>
      </c>
      <c r="BM41" s="56"/>
      <c r="BN41" s="32"/>
      <c r="BO41" s="32"/>
      <c r="BP41" s="127"/>
      <c r="BQ41" s="431">
        <f t="shared" si="11"/>
        <v>0</v>
      </c>
      <c r="BR41" s="54"/>
      <c r="BS41" s="30"/>
      <c r="BT41" s="30"/>
      <c r="BU41" s="125"/>
      <c r="BV41" s="431">
        <f t="shared" si="12"/>
        <v>0</v>
      </c>
      <c r="BW41" s="54"/>
      <c r="BX41" s="30"/>
      <c r="BY41" s="30"/>
      <c r="BZ41" s="125"/>
      <c r="CA41" s="431">
        <f t="shared" si="13"/>
        <v>0</v>
      </c>
      <c r="CB41" s="54"/>
      <c r="CC41" s="30"/>
      <c r="CD41" s="30"/>
      <c r="CE41" s="125"/>
      <c r="CF41" s="431">
        <f t="shared" si="14"/>
        <v>0</v>
      </c>
      <c r="CG41" s="54"/>
      <c r="CH41" s="30"/>
      <c r="CI41" s="30"/>
      <c r="CJ41" s="125"/>
      <c r="CK41" s="431">
        <f t="shared" si="15"/>
        <v>0</v>
      </c>
      <c r="CL41" s="56"/>
      <c r="CM41" s="32"/>
      <c r="CN41" s="32"/>
      <c r="CO41" s="127"/>
      <c r="CP41" s="431">
        <f t="shared" si="16"/>
        <v>0</v>
      </c>
      <c r="CQ41" s="56"/>
      <c r="CR41" s="32"/>
      <c r="CS41" s="32"/>
      <c r="CT41" s="127"/>
      <c r="CU41" s="431">
        <f t="shared" si="17"/>
        <v>0</v>
      </c>
      <c r="CV41" s="56"/>
      <c r="CW41" s="32"/>
      <c r="CX41" s="32"/>
      <c r="CY41" s="127"/>
      <c r="CZ41" s="431">
        <f t="shared" si="18"/>
        <v>0</v>
      </c>
      <c r="DA41" s="54"/>
      <c r="DB41" s="30"/>
      <c r="DC41" s="30"/>
      <c r="DD41" s="125"/>
      <c r="DE41" s="450">
        <f t="shared" si="19"/>
        <v>0</v>
      </c>
      <c r="DF41" s="56"/>
      <c r="DG41" s="32"/>
      <c r="DH41" s="32"/>
      <c r="DI41" s="127"/>
      <c r="DJ41" s="450">
        <f t="shared" si="20"/>
        <v>0</v>
      </c>
      <c r="DK41" s="56"/>
      <c r="DL41" s="32"/>
      <c r="DM41" s="32"/>
      <c r="DN41" s="127"/>
      <c r="DO41" s="431">
        <f t="shared" si="21"/>
        <v>0</v>
      </c>
      <c r="DP41" s="435">
        <v>0</v>
      </c>
      <c r="DQ41" s="436">
        <v>0</v>
      </c>
      <c r="DR41" s="436">
        <v>0</v>
      </c>
      <c r="DS41" s="445">
        <v>0</v>
      </c>
      <c r="DT41" s="445">
        <v>0</v>
      </c>
      <c r="DU41" s="65">
        <v>0</v>
      </c>
      <c r="DV41" s="184">
        <v>37</v>
      </c>
      <c r="DW41" s="460">
        <f t="shared" si="22"/>
        <v>0</v>
      </c>
      <c r="DX41" s="463">
        <v>37</v>
      </c>
    </row>
    <row r="42" spans="1:128" s="49" customFormat="1" ht="16.5" customHeight="1">
      <c r="A42" s="46">
        <v>38</v>
      </c>
      <c r="B42" s="421" t="s">
        <v>31</v>
      </c>
      <c r="C42" s="51"/>
      <c r="D42" s="24"/>
      <c r="E42" s="24"/>
      <c r="F42" s="82"/>
      <c r="G42" s="431">
        <f t="shared" si="0"/>
        <v>0</v>
      </c>
      <c r="H42" s="54"/>
      <c r="I42" s="30"/>
      <c r="J42" s="30"/>
      <c r="K42" s="125"/>
      <c r="L42" s="431">
        <f t="shared" si="1"/>
        <v>0</v>
      </c>
      <c r="M42" s="54"/>
      <c r="N42" s="30"/>
      <c r="O42" s="30"/>
      <c r="P42" s="125"/>
      <c r="Q42" s="431">
        <f t="shared" si="2"/>
        <v>0</v>
      </c>
      <c r="R42" s="54"/>
      <c r="S42" s="30"/>
      <c r="T42" s="30"/>
      <c r="U42" s="125"/>
      <c r="V42" s="431">
        <f t="shared" si="3"/>
        <v>0</v>
      </c>
      <c r="W42" s="54"/>
      <c r="X42" s="30"/>
      <c r="Y42" s="30"/>
      <c r="Z42" s="125"/>
      <c r="AA42" s="431">
        <f t="shared" si="4"/>
        <v>0</v>
      </c>
      <c r="AB42" s="54"/>
      <c r="AC42" s="30"/>
      <c r="AD42" s="30"/>
      <c r="AE42" s="125"/>
      <c r="AF42" s="431">
        <f t="shared" si="5"/>
        <v>0</v>
      </c>
      <c r="AG42" s="50"/>
      <c r="AH42" s="24"/>
      <c r="AI42" s="55"/>
      <c r="AJ42" s="82"/>
      <c r="AK42" s="431">
        <f t="shared" si="6"/>
        <v>0</v>
      </c>
      <c r="AL42" s="50"/>
      <c r="AM42" s="55"/>
      <c r="AN42" s="24"/>
      <c r="AO42" s="82"/>
      <c r="AP42" s="450">
        <f t="shared" si="7"/>
        <v>0</v>
      </c>
      <c r="AQ42" s="50"/>
      <c r="AR42" s="24"/>
      <c r="AS42" s="24"/>
      <c r="AT42" s="82"/>
      <c r="AU42" s="450">
        <f t="shared" si="8"/>
        <v>0</v>
      </c>
      <c r="AV42" s="54"/>
      <c r="AW42" s="30"/>
      <c r="AX42" s="30"/>
      <c r="AY42" s="125"/>
      <c r="AZ42" s="431">
        <f t="shared" si="9"/>
        <v>0</v>
      </c>
      <c r="BA42" s="50"/>
      <c r="BB42" s="24"/>
      <c r="BC42" s="24"/>
      <c r="BD42" s="82"/>
      <c r="BE42" s="431">
        <f t="shared" si="10"/>
        <v>0</v>
      </c>
      <c r="BF42" s="438">
        <v>0</v>
      </c>
      <c r="BG42" s="437">
        <v>0</v>
      </c>
      <c r="BH42" s="437">
        <v>0</v>
      </c>
      <c r="BI42" s="446">
        <v>0</v>
      </c>
      <c r="BJ42" s="446">
        <v>0</v>
      </c>
      <c r="BK42" s="106">
        <v>0</v>
      </c>
      <c r="BL42" s="69">
        <v>36</v>
      </c>
      <c r="BM42" s="51"/>
      <c r="BN42" s="3"/>
      <c r="BO42" s="3"/>
      <c r="BP42" s="81"/>
      <c r="BQ42" s="431">
        <f t="shared" si="11"/>
        <v>0</v>
      </c>
      <c r="BR42" s="54"/>
      <c r="BS42" s="30"/>
      <c r="BT42" s="30"/>
      <c r="BU42" s="125"/>
      <c r="BV42" s="431">
        <f t="shared" si="12"/>
        <v>0</v>
      </c>
      <c r="BW42" s="54"/>
      <c r="BX42" s="30"/>
      <c r="BY42" s="30"/>
      <c r="BZ42" s="125"/>
      <c r="CA42" s="450">
        <f t="shared" si="13"/>
        <v>0</v>
      </c>
      <c r="CB42" s="54"/>
      <c r="CC42" s="30"/>
      <c r="CD42" s="30"/>
      <c r="CE42" s="125"/>
      <c r="CF42" s="450">
        <f t="shared" si="14"/>
        <v>0</v>
      </c>
      <c r="CG42" s="54"/>
      <c r="CH42" s="30"/>
      <c r="CI42" s="30"/>
      <c r="CJ42" s="125"/>
      <c r="CK42" s="431">
        <f t="shared" si="15"/>
        <v>0</v>
      </c>
      <c r="CL42" s="51"/>
      <c r="CM42" s="3"/>
      <c r="CN42" s="3"/>
      <c r="CO42" s="81"/>
      <c r="CP42" s="431">
        <f t="shared" si="16"/>
        <v>0</v>
      </c>
      <c r="CQ42" s="51"/>
      <c r="CR42" s="3"/>
      <c r="CS42" s="3"/>
      <c r="CT42" s="81"/>
      <c r="CU42" s="431">
        <f t="shared" si="17"/>
        <v>0</v>
      </c>
      <c r="CV42" s="51"/>
      <c r="CW42" s="3"/>
      <c r="CX42" s="3"/>
      <c r="CY42" s="81"/>
      <c r="CZ42" s="431">
        <f t="shared" si="18"/>
        <v>0</v>
      </c>
      <c r="DA42" s="54"/>
      <c r="DB42" s="30"/>
      <c r="DC42" s="30"/>
      <c r="DD42" s="125"/>
      <c r="DE42" s="431">
        <f t="shared" si="19"/>
        <v>0</v>
      </c>
      <c r="DF42" s="51"/>
      <c r="DG42" s="3"/>
      <c r="DH42" s="3"/>
      <c r="DI42" s="81"/>
      <c r="DJ42" s="431">
        <f t="shared" si="20"/>
        <v>0</v>
      </c>
      <c r="DK42" s="51"/>
      <c r="DL42" s="3"/>
      <c r="DM42" s="3"/>
      <c r="DN42" s="81"/>
      <c r="DO42" s="431">
        <f t="shared" si="21"/>
        <v>0</v>
      </c>
      <c r="DP42" s="435">
        <v>0</v>
      </c>
      <c r="DQ42" s="436">
        <v>0</v>
      </c>
      <c r="DR42" s="436">
        <v>0</v>
      </c>
      <c r="DS42" s="445">
        <v>0</v>
      </c>
      <c r="DT42" s="445">
        <v>0</v>
      </c>
      <c r="DU42" s="65">
        <v>0</v>
      </c>
      <c r="DV42" s="184">
        <v>38</v>
      </c>
      <c r="DW42" s="460">
        <f t="shared" si="22"/>
        <v>0</v>
      </c>
      <c r="DX42" s="463">
        <v>38</v>
      </c>
    </row>
    <row r="43" spans="1:128" ht="16.5" customHeight="1" thickBot="1">
      <c r="A43" s="173">
        <v>39</v>
      </c>
      <c r="B43" s="427" t="s">
        <v>13</v>
      </c>
      <c r="C43" s="146"/>
      <c r="D43" s="145"/>
      <c r="E43" s="145"/>
      <c r="F43" s="147"/>
      <c r="G43" s="432">
        <f t="shared" si="0"/>
        <v>0</v>
      </c>
      <c r="H43" s="134"/>
      <c r="I43" s="108"/>
      <c r="J43" s="108"/>
      <c r="K43" s="136"/>
      <c r="L43" s="432">
        <f t="shared" si="1"/>
        <v>0</v>
      </c>
      <c r="M43" s="134"/>
      <c r="N43" s="108"/>
      <c r="O43" s="108"/>
      <c r="P43" s="136"/>
      <c r="Q43" s="451">
        <f t="shared" si="2"/>
        <v>0</v>
      </c>
      <c r="R43" s="134"/>
      <c r="S43" s="108"/>
      <c r="T43" s="108"/>
      <c r="U43" s="136"/>
      <c r="V43" s="432">
        <f t="shared" si="3"/>
        <v>0</v>
      </c>
      <c r="W43" s="134"/>
      <c r="X43" s="108"/>
      <c r="Y43" s="108"/>
      <c r="Z43" s="136"/>
      <c r="AA43" s="432">
        <f t="shared" si="4"/>
        <v>0</v>
      </c>
      <c r="AB43" s="134"/>
      <c r="AC43" s="108"/>
      <c r="AD43" s="108"/>
      <c r="AE43" s="136"/>
      <c r="AF43" s="432">
        <f t="shared" si="5"/>
        <v>0</v>
      </c>
      <c r="AG43" s="144"/>
      <c r="AH43" s="145"/>
      <c r="AI43" s="145"/>
      <c r="AJ43" s="147"/>
      <c r="AK43" s="432">
        <f t="shared" si="6"/>
        <v>0</v>
      </c>
      <c r="AL43" s="144"/>
      <c r="AM43" s="145"/>
      <c r="AN43" s="145"/>
      <c r="AO43" s="147"/>
      <c r="AP43" s="432">
        <f t="shared" si="7"/>
        <v>0</v>
      </c>
      <c r="AQ43" s="146"/>
      <c r="AR43" s="145"/>
      <c r="AS43" s="145"/>
      <c r="AT43" s="147"/>
      <c r="AU43" s="451">
        <f t="shared" si="8"/>
        <v>0</v>
      </c>
      <c r="AV43" s="134"/>
      <c r="AW43" s="108"/>
      <c r="AX43" s="108"/>
      <c r="AY43" s="136"/>
      <c r="AZ43" s="432">
        <f t="shared" si="9"/>
        <v>0</v>
      </c>
      <c r="BA43" s="146"/>
      <c r="BB43" s="145"/>
      <c r="BC43" s="145"/>
      <c r="BD43" s="147"/>
      <c r="BE43" s="432">
        <f t="shared" si="10"/>
        <v>0</v>
      </c>
      <c r="BF43" s="438">
        <v>0</v>
      </c>
      <c r="BG43" s="437">
        <v>0</v>
      </c>
      <c r="BH43" s="437">
        <v>0</v>
      </c>
      <c r="BI43" s="446">
        <v>0</v>
      </c>
      <c r="BJ43" s="446">
        <v>0</v>
      </c>
      <c r="BK43" s="107">
        <v>0</v>
      </c>
      <c r="BL43" s="149">
        <v>38</v>
      </c>
      <c r="BM43" s="101"/>
      <c r="BN43" s="11"/>
      <c r="BO43" s="11"/>
      <c r="BP43" s="100"/>
      <c r="BQ43" s="432">
        <f t="shared" si="11"/>
        <v>0</v>
      </c>
      <c r="BR43" s="134"/>
      <c r="BS43" s="108"/>
      <c r="BT43" s="108"/>
      <c r="BU43" s="136"/>
      <c r="BV43" s="432">
        <f t="shared" si="12"/>
        <v>0</v>
      </c>
      <c r="BW43" s="134"/>
      <c r="BX43" s="108"/>
      <c r="BY43" s="108"/>
      <c r="BZ43" s="136"/>
      <c r="CA43" s="451">
        <f t="shared" si="13"/>
        <v>0</v>
      </c>
      <c r="CB43" s="134"/>
      <c r="CC43" s="108"/>
      <c r="CD43" s="108"/>
      <c r="CE43" s="136"/>
      <c r="CF43" s="451">
        <f t="shared" si="14"/>
        <v>0</v>
      </c>
      <c r="CG43" s="134"/>
      <c r="CH43" s="108"/>
      <c r="CI43" s="108"/>
      <c r="CJ43" s="136"/>
      <c r="CK43" s="432">
        <f t="shared" si="15"/>
        <v>0</v>
      </c>
      <c r="CL43" s="10"/>
      <c r="CM43" s="11"/>
      <c r="CN43" s="11"/>
      <c r="CO43" s="100"/>
      <c r="CP43" s="432">
        <f t="shared" si="16"/>
        <v>0</v>
      </c>
      <c r="CQ43" s="101"/>
      <c r="CR43" s="11"/>
      <c r="CS43" s="11"/>
      <c r="CT43" s="100"/>
      <c r="CU43" s="432">
        <f t="shared" si="17"/>
        <v>0</v>
      </c>
      <c r="CV43" s="101"/>
      <c r="CW43" s="11"/>
      <c r="CX43" s="11"/>
      <c r="CY43" s="100"/>
      <c r="CZ43" s="432">
        <f t="shared" si="18"/>
        <v>0</v>
      </c>
      <c r="DA43" s="134"/>
      <c r="DB43" s="108"/>
      <c r="DC43" s="108"/>
      <c r="DD43" s="136"/>
      <c r="DE43" s="432">
        <f t="shared" si="19"/>
        <v>0</v>
      </c>
      <c r="DF43" s="101"/>
      <c r="DG43" s="11"/>
      <c r="DH43" s="11"/>
      <c r="DI43" s="100"/>
      <c r="DJ43" s="432">
        <f t="shared" si="20"/>
        <v>0</v>
      </c>
      <c r="DK43" s="101"/>
      <c r="DL43" s="11"/>
      <c r="DM43" s="11"/>
      <c r="DN43" s="100"/>
      <c r="DO43" s="432">
        <f t="shared" si="21"/>
        <v>0</v>
      </c>
      <c r="DP43" s="435">
        <v>0</v>
      </c>
      <c r="DQ43" s="436">
        <v>0</v>
      </c>
      <c r="DR43" s="436">
        <v>0</v>
      </c>
      <c r="DS43" s="445">
        <v>0</v>
      </c>
      <c r="DT43" s="445">
        <v>0</v>
      </c>
      <c r="DU43" s="65">
        <v>0</v>
      </c>
      <c r="DV43" s="185">
        <v>39</v>
      </c>
      <c r="DW43" s="461">
        <f t="shared" si="22"/>
        <v>0</v>
      </c>
      <c r="DX43" s="464">
        <v>39</v>
      </c>
    </row>
  </sheetData>
  <sheetProtection/>
  <mergeCells count="66">
    <mergeCell ref="H3:L3"/>
    <mergeCell ref="W3:AA3"/>
    <mergeCell ref="M3:Q3"/>
    <mergeCell ref="M4:P4"/>
    <mergeCell ref="DA3:DE3"/>
    <mergeCell ref="DA4:DD4"/>
    <mergeCell ref="CB3:CF3"/>
    <mergeCell ref="CB4:CE4"/>
    <mergeCell ref="AB3:AF3"/>
    <mergeCell ref="AB4:AE4"/>
    <mergeCell ref="DX1:DX4"/>
    <mergeCell ref="DP3:DP4"/>
    <mergeCell ref="DQ3:DQ4"/>
    <mergeCell ref="DR3:DR4"/>
    <mergeCell ref="DS3:DS4"/>
    <mergeCell ref="DT3:DT4"/>
    <mergeCell ref="DU2:DU4"/>
    <mergeCell ref="DV2:DV4"/>
    <mergeCell ref="DW1:DW4"/>
    <mergeCell ref="DF3:DJ3"/>
    <mergeCell ref="DK3:DO3"/>
    <mergeCell ref="DK4:DN4"/>
    <mergeCell ref="BM4:BP4"/>
    <mergeCell ref="CL4:CO4"/>
    <mergeCell ref="CQ4:CT4"/>
    <mergeCell ref="CV4:CY4"/>
    <mergeCell ref="DF4:DI4"/>
    <mergeCell ref="BW4:BZ4"/>
    <mergeCell ref="BL2:BL4"/>
    <mergeCell ref="BM3:BQ3"/>
    <mergeCell ref="CL3:CP3"/>
    <mergeCell ref="CQ3:CU3"/>
    <mergeCell ref="CV3:CZ3"/>
    <mergeCell ref="CG3:CK3"/>
    <mergeCell ref="CG4:CJ4"/>
    <mergeCell ref="BR3:BV3"/>
    <mergeCell ref="BR4:BU4"/>
    <mergeCell ref="BW3:CA3"/>
    <mergeCell ref="BA3:BE3"/>
    <mergeCell ref="AQ4:AT4"/>
    <mergeCell ref="BA4:BD4"/>
    <mergeCell ref="BK2:BK4"/>
    <mergeCell ref="BG3:BG4"/>
    <mergeCell ref="AV3:AZ3"/>
    <mergeCell ref="AV4:AY4"/>
    <mergeCell ref="BJ3:BJ4"/>
    <mergeCell ref="C4:F4"/>
    <mergeCell ref="C3:G3"/>
    <mergeCell ref="AG3:AK3"/>
    <mergeCell ref="AG4:AJ4"/>
    <mergeCell ref="AL4:AO4"/>
    <mergeCell ref="AQ3:AU3"/>
    <mergeCell ref="R4:U4"/>
    <mergeCell ref="R3:V3"/>
    <mergeCell ref="H4:K4"/>
    <mergeCell ref="W4:Z4"/>
    <mergeCell ref="A1:A3"/>
    <mergeCell ref="B1:B3"/>
    <mergeCell ref="C1:BL1"/>
    <mergeCell ref="BM1:DV1"/>
    <mergeCell ref="C2:BJ2"/>
    <mergeCell ref="BM2:DT2"/>
    <mergeCell ref="AL3:AP3"/>
    <mergeCell ref="BF3:BF4"/>
    <mergeCell ref="BH3:BH4"/>
    <mergeCell ref="BI3:BI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44"/>
  <sheetViews>
    <sheetView zoomScalePageLayoutView="0" workbookViewId="0" topLeftCell="A1">
      <selection activeCell="B1" sqref="B1:DD16384"/>
    </sheetView>
  </sheetViews>
  <sheetFormatPr defaultColWidth="9.140625" defaultRowHeight="15"/>
  <cols>
    <col min="1" max="1" width="4.140625" style="1" customWidth="1"/>
    <col min="2" max="2" width="22.28125" style="15" customWidth="1"/>
    <col min="3" max="7" width="3.8515625" style="2" customWidth="1"/>
    <col min="8" max="11" width="3.8515625" style="4" customWidth="1"/>
    <col min="12" max="12" width="3.8515625" style="128" customWidth="1"/>
    <col min="13" max="16" width="3.8515625" style="4" customWidth="1"/>
    <col min="17" max="17" width="3.8515625" style="2" customWidth="1"/>
    <col min="18" max="21" width="3.8515625" style="4" customWidth="1"/>
    <col min="22" max="22" width="3.8515625" style="2" customWidth="1"/>
    <col min="23" max="26" width="3.8515625" style="4" customWidth="1"/>
    <col min="27" max="27" width="3.8515625" style="2" customWidth="1"/>
    <col min="28" max="31" width="3.8515625" style="4" customWidth="1"/>
    <col min="32" max="32" width="3.8515625" style="2" customWidth="1"/>
    <col min="33" max="36" width="3.8515625" style="4" customWidth="1"/>
    <col min="37" max="37" width="3.8515625" style="2" customWidth="1"/>
    <col min="38" max="41" width="3.8515625" style="4" customWidth="1"/>
    <col min="42" max="42" width="3.8515625" style="2" customWidth="1"/>
    <col min="43" max="46" width="3.8515625" style="4" customWidth="1"/>
    <col min="47" max="47" width="3.8515625" style="2" customWidth="1"/>
    <col min="48" max="52" width="4.7109375" style="2" customWidth="1"/>
    <col min="53" max="53" width="12.28125" style="2" customWidth="1"/>
    <col min="54" max="54" width="6.28125" style="2" customWidth="1"/>
    <col min="55" max="59" width="3.7109375" style="2" customWidth="1"/>
    <col min="60" max="63" width="3.7109375" style="4" customWidth="1"/>
    <col min="64" max="64" width="3.7109375" style="2" customWidth="1"/>
    <col min="65" max="68" width="3.7109375" style="4" customWidth="1"/>
    <col min="69" max="69" width="3.7109375" style="2" customWidth="1"/>
    <col min="70" max="73" width="3.8515625" style="4" customWidth="1"/>
    <col min="74" max="74" width="3.7109375" style="2" customWidth="1"/>
    <col min="75" max="78" width="3.8515625" style="4" customWidth="1"/>
    <col min="79" max="79" width="3.8515625" style="2" customWidth="1"/>
    <col min="80" max="83" width="3.8515625" style="4" customWidth="1"/>
    <col min="84" max="84" width="3.7109375" style="2" customWidth="1"/>
    <col min="85" max="88" width="3.7109375" style="4" customWidth="1"/>
    <col min="89" max="89" width="3.7109375" style="2" customWidth="1"/>
    <col min="90" max="93" width="3.7109375" style="4" customWidth="1"/>
    <col min="94" max="94" width="3.7109375" style="2" customWidth="1"/>
    <col min="95" max="98" width="3.7109375" style="4" customWidth="1"/>
    <col min="99" max="99" width="3.8515625" style="2" customWidth="1"/>
    <col min="100" max="103" width="4.7109375" style="9" customWidth="1"/>
    <col min="104" max="104" width="4.7109375" style="2" customWidth="1"/>
    <col min="105" max="105" width="10.57421875" style="2" customWidth="1"/>
    <col min="106" max="106" width="6.28125" style="2" customWidth="1"/>
    <col min="107" max="107" width="13.00390625" style="2" customWidth="1"/>
    <col min="108" max="108" width="7.57421875" style="2" customWidth="1"/>
    <col min="109" max="16384" width="9.140625" style="2" customWidth="1"/>
  </cols>
  <sheetData>
    <row r="1" spans="1:108" ht="17.25" customHeight="1" thickBot="1">
      <c r="A1" s="652" t="s">
        <v>43</v>
      </c>
      <c r="B1" s="654" t="s">
        <v>40</v>
      </c>
      <c r="C1" s="725" t="s">
        <v>34</v>
      </c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714"/>
      <c r="AS1" s="714"/>
      <c r="AT1" s="714"/>
      <c r="AU1" s="714"/>
      <c r="AV1" s="714"/>
      <c r="AW1" s="714"/>
      <c r="AX1" s="714"/>
      <c r="AY1" s="714"/>
      <c r="AZ1" s="714"/>
      <c r="BA1" s="714"/>
      <c r="BB1" s="714"/>
      <c r="BC1" s="725" t="s">
        <v>35</v>
      </c>
      <c r="BD1" s="714"/>
      <c r="BE1" s="714"/>
      <c r="BF1" s="714"/>
      <c r="BG1" s="714"/>
      <c r="BH1" s="714"/>
      <c r="BI1" s="714"/>
      <c r="BJ1" s="714"/>
      <c r="BK1" s="714"/>
      <c r="BL1" s="714"/>
      <c r="BM1" s="714"/>
      <c r="BN1" s="714"/>
      <c r="BO1" s="714"/>
      <c r="BP1" s="714"/>
      <c r="BQ1" s="714"/>
      <c r="BR1" s="714"/>
      <c r="BS1" s="714"/>
      <c r="BT1" s="714"/>
      <c r="BU1" s="714"/>
      <c r="BV1" s="714"/>
      <c r="BW1" s="714"/>
      <c r="BX1" s="714"/>
      <c r="BY1" s="714"/>
      <c r="BZ1" s="714"/>
      <c r="CA1" s="714"/>
      <c r="CB1" s="714"/>
      <c r="CC1" s="714"/>
      <c r="CD1" s="714"/>
      <c r="CE1" s="714"/>
      <c r="CF1" s="714"/>
      <c r="CG1" s="714"/>
      <c r="CH1" s="714"/>
      <c r="CI1" s="714"/>
      <c r="CJ1" s="714"/>
      <c r="CK1" s="714"/>
      <c r="CL1" s="714"/>
      <c r="CM1" s="714"/>
      <c r="CN1" s="714"/>
      <c r="CO1" s="714"/>
      <c r="CP1" s="714"/>
      <c r="CQ1" s="714"/>
      <c r="CR1" s="714"/>
      <c r="CS1" s="714"/>
      <c r="CT1" s="714"/>
      <c r="CU1" s="714"/>
      <c r="CV1" s="714"/>
      <c r="CW1" s="714"/>
      <c r="CX1" s="714"/>
      <c r="CY1" s="714"/>
      <c r="CZ1" s="714"/>
      <c r="DA1" s="714"/>
      <c r="DB1" s="727"/>
      <c r="DC1" s="702" t="s">
        <v>60</v>
      </c>
      <c r="DD1" s="702" t="s">
        <v>45</v>
      </c>
    </row>
    <row r="2" spans="1:108" ht="17.25" customHeight="1" thickBot="1">
      <c r="A2" s="653"/>
      <c r="B2" s="655"/>
      <c r="C2" s="725" t="s">
        <v>85</v>
      </c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26"/>
      <c r="AG2" s="726"/>
      <c r="AH2" s="726"/>
      <c r="AI2" s="726"/>
      <c r="AJ2" s="726"/>
      <c r="AK2" s="726"/>
      <c r="AL2" s="726"/>
      <c r="AM2" s="726"/>
      <c r="AN2" s="726"/>
      <c r="AO2" s="726"/>
      <c r="AP2" s="726"/>
      <c r="AQ2" s="726"/>
      <c r="AR2" s="726"/>
      <c r="AS2" s="726"/>
      <c r="AT2" s="726"/>
      <c r="AU2" s="726"/>
      <c r="AV2" s="714"/>
      <c r="AW2" s="714"/>
      <c r="AX2" s="714"/>
      <c r="AY2" s="714"/>
      <c r="AZ2" s="727"/>
      <c r="BA2" s="702" t="s">
        <v>46</v>
      </c>
      <c r="BB2" s="702" t="s">
        <v>42</v>
      </c>
      <c r="BC2" s="714" t="s">
        <v>85</v>
      </c>
      <c r="BD2" s="714"/>
      <c r="BE2" s="714"/>
      <c r="BF2" s="714"/>
      <c r="BG2" s="714"/>
      <c r="BH2" s="714"/>
      <c r="BI2" s="714"/>
      <c r="BJ2" s="714"/>
      <c r="BK2" s="714"/>
      <c r="BL2" s="714"/>
      <c r="BM2" s="714"/>
      <c r="BN2" s="714"/>
      <c r="BO2" s="714"/>
      <c r="BP2" s="714"/>
      <c r="BQ2" s="714"/>
      <c r="BR2" s="714"/>
      <c r="BS2" s="714"/>
      <c r="BT2" s="714"/>
      <c r="BU2" s="714"/>
      <c r="BV2" s="714"/>
      <c r="BW2" s="714"/>
      <c r="BX2" s="714"/>
      <c r="BY2" s="714"/>
      <c r="BZ2" s="714"/>
      <c r="CA2" s="714"/>
      <c r="CB2" s="714"/>
      <c r="CC2" s="714"/>
      <c r="CD2" s="714"/>
      <c r="CE2" s="714"/>
      <c r="CF2" s="714"/>
      <c r="CG2" s="714"/>
      <c r="CH2" s="714"/>
      <c r="CI2" s="714"/>
      <c r="CJ2" s="714"/>
      <c r="CK2" s="714"/>
      <c r="CL2" s="714"/>
      <c r="CM2" s="714"/>
      <c r="CN2" s="714"/>
      <c r="CO2" s="714"/>
      <c r="CP2" s="714"/>
      <c r="CQ2" s="714"/>
      <c r="CR2" s="714"/>
      <c r="CS2" s="714"/>
      <c r="CT2" s="714"/>
      <c r="CU2" s="714"/>
      <c r="CV2" s="714"/>
      <c r="CW2" s="714"/>
      <c r="CX2" s="714"/>
      <c r="CY2" s="714"/>
      <c r="CZ2" s="714"/>
      <c r="DA2" s="683" t="s">
        <v>46</v>
      </c>
      <c r="DB2" s="683" t="s">
        <v>42</v>
      </c>
      <c r="DC2" s="703"/>
      <c r="DD2" s="703"/>
    </row>
    <row r="3" spans="1:108" ht="79.5" customHeight="1" thickBot="1">
      <c r="A3" s="653"/>
      <c r="B3" s="655"/>
      <c r="C3" s="730" t="s">
        <v>73</v>
      </c>
      <c r="D3" s="731"/>
      <c r="E3" s="731"/>
      <c r="F3" s="731"/>
      <c r="G3" s="732"/>
      <c r="H3" s="730" t="s">
        <v>76</v>
      </c>
      <c r="I3" s="731"/>
      <c r="J3" s="731"/>
      <c r="K3" s="731"/>
      <c r="L3" s="732"/>
      <c r="M3" s="733" t="s">
        <v>28</v>
      </c>
      <c r="N3" s="734"/>
      <c r="O3" s="734"/>
      <c r="P3" s="734"/>
      <c r="Q3" s="735"/>
      <c r="R3" s="733" t="s">
        <v>29</v>
      </c>
      <c r="S3" s="734"/>
      <c r="T3" s="734"/>
      <c r="U3" s="734"/>
      <c r="V3" s="735"/>
      <c r="W3" s="715" t="s">
        <v>130</v>
      </c>
      <c r="X3" s="716"/>
      <c r="Y3" s="716"/>
      <c r="Z3" s="716"/>
      <c r="AA3" s="717"/>
      <c r="AB3" s="733" t="s">
        <v>33</v>
      </c>
      <c r="AC3" s="734"/>
      <c r="AD3" s="734"/>
      <c r="AE3" s="734"/>
      <c r="AF3" s="735"/>
      <c r="AG3" s="715" t="s">
        <v>57</v>
      </c>
      <c r="AH3" s="716"/>
      <c r="AI3" s="716"/>
      <c r="AJ3" s="716"/>
      <c r="AK3" s="717"/>
      <c r="AL3" s="715" t="s">
        <v>58</v>
      </c>
      <c r="AM3" s="716"/>
      <c r="AN3" s="716"/>
      <c r="AO3" s="716"/>
      <c r="AP3" s="717"/>
      <c r="AQ3" s="733" t="s">
        <v>128</v>
      </c>
      <c r="AR3" s="734"/>
      <c r="AS3" s="734"/>
      <c r="AT3" s="734"/>
      <c r="AU3" s="735"/>
      <c r="AV3" s="683" t="s">
        <v>30</v>
      </c>
      <c r="AW3" s="683" t="s">
        <v>123</v>
      </c>
      <c r="AX3" s="683" t="s">
        <v>122</v>
      </c>
      <c r="AY3" s="683" t="s">
        <v>133</v>
      </c>
      <c r="AZ3" s="683" t="s">
        <v>134</v>
      </c>
      <c r="BA3" s="703"/>
      <c r="BB3" s="703"/>
      <c r="BC3" s="715" t="s">
        <v>73</v>
      </c>
      <c r="BD3" s="716"/>
      <c r="BE3" s="716"/>
      <c r="BF3" s="716"/>
      <c r="BG3" s="717"/>
      <c r="BH3" s="715" t="s">
        <v>76</v>
      </c>
      <c r="BI3" s="716"/>
      <c r="BJ3" s="716"/>
      <c r="BK3" s="716"/>
      <c r="BL3" s="717"/>
      <c r="BM3" s="718" t="s">
        <v>28</v>
      </c>
      <c r="BN3" s="719"/>
      <c r="BO3" s="719"/>
      <c r="BP3" s="719"/>
      <c r="BQ3" s="720"/>
      <c r="BR3" s="718" t="s">
        <v>29</v>
      </c>
      <c r="BS3" s="719"/>
      <c r="BT3" s="719"/>
      <c r="BU3" s="719"/>
      <c r="BV3" s="720"/>
      <c r="BW3" s="715" t="s">
        <v>130</v>
      </c>
      <c r="BX3" s="716"/>
      <c r="BY3" s="716"/>
      <c r="BZ3" s="716"/>
      <c r="CA3" s="717"/>
      <c r="CB3" s="718" t="s">
        <v>33</v>
      </c>
      <c r="CC3" s="719"/>
      <c r="CD3" s="719"/>
      <c r="CE3" s="719"/>
      <c r="CF3" s="720"/>
      <c r="CG3" s="718" t="s">
        <v>57</v>
      </c>
      <c r="CH3" s="719"/>
      <c r="CI3" s="719"/>
      <c r="CJ3" s="719"/>
      <c r="CK3" s="720"/>
      <c r="CL3" s="718" t="s">
        <v>58</v>
      </c>
      <c r="CM3" s="719"/>
      <c r="CN3" s="719"/>
      <c r="CO3" s="719"/>
      <c r="CP3" s="720"/>
      <c r="CQ3" s="718" t="s">
        <v>128</v>
      </c>
      <c r="CR3" s="719"/>
      <c r="CS3" s="719"/>
      <c r="CT3" s="719"/>
      <c r="CU3" s="720"/>
      <c r="CV3" s="683" t="s">
        <v>30</v>
      </c>
      <c r="CW3" s="683" t="s">
        <v>123</v>
      </c>
      <c r="CX3" s="683" t="s">
        <v>122</v>
      </c>
      <c r="CY3" s="683" t="s">
        <v>77</v>
      </c>
      <c r="CZ3" s="683" t="s">
        <v>67</v>
      </c>
      <c r="DA3" s="697"/>
      <c r="DB3" s="697"/>
      <c r="DC3" s="703"/>
      <c r="DD3" s="703"/>
    </row>
    <row r="4" spans="1:108" ht="17.25" customHeight="1" thickBot="1">
      <c r="A4" s="722"/>
      <c r="B4" s="721"/>
      <c r="C4" s="728" t="s">
        <v>59</v>
      </c>
      <c r="D4" s="729"/>
      <c r="E4" s="729"/>
      <c r="F4" s="729"/>
      <c r="G4" s="171" t="s">
        <v>65</v>
      </c>
      <c r="H4" s="723" t="s">
        <v>59</v>
      </c>
      <c r="I4" s="724"/>
      <c r="J4" s="724"/>
      <c r="K4" s="724"/>
      <c r="L4" s="171" t="s">
        <v>65</v>
      </c>
      <c r="M4" s="723" t="s">
        <v>59</v>
      </c>
      <c r="N4" s="724"/>
      <c r="O4" s="724"/>
      <c r="P4" s="724"/>
      <c r="Q4" s="171" t="s">
        <v>65</v>
      </c>
      <c r="R4" s="723" t="s">
        <v>59</v>
      </c>
      <c r="S4" s="724"/>
      <c r="T4" s="724"/>
      <c r="U4" s="724"/>
      <c r="V4" s="171" t="s">
        <v>65</v>
      </c>
      <c r="W4" s="723" t="s">
        <v>59</v>
      </c>
      <c r="X4" s="724"/>
      <c r="Y4" s="724"/>
      <c r="Z4" s="724"/>
      <c r="AA4" s="171" t="s">
        <v>65</v>
      </c>
      <c r="AB4" s="723" t="s">
        <v>59</v>
      </c>
      <c r="AC4" s="724"/>
      <c r="AD4" s="724"/>
      <c r="AE4" s="724"/>
      <c r="AF4" s="171" t="s">
        <v>65</v>
      </c>
      <c r="AG4" s="723" t="s">
        <v>59</v>
      </c>
      <c r="AH4" s="724"/>
      <c r="AI4" s="724"/>
      <c r="AJ4" s="724"/>
      <c r="AK4" s="171" t="s">
        <v>65</v>
      </c>
      <c r="AL4" s="723" t="s">
        <v>59</v>
      </c>
      <c r="AM4" s="724"/>
      <c r="AN4" s="724"/>
      <c r="AO4" s="724"/>
      <c r="AP4" s="171" t="s">
        <v>65</v>
      </c>
      <c r="AQ4" s="736" t="s">
        <v>59</v>
      </c>
      <c r="AR4" s="737"/>
      <c r="AS4" s="737"/>
      <c r="AT4" s="737"/>
      <c r="AU4" s="171" t="s">
        <v>65</v>
      </c>
      <c r="AV4" s="684"/>
      <c r="AW4" s="684"/>
      <c r="AX4" s="684"/>
      <c r="AY4" s="684"/>
      <c r="AZ4" s="684"/>
      <c r="BA4" s="704"/>
      <c r="BB4" s="704"/>
      <c r="BC4" s="705" t="s">
        <v>59</v>
      </c>
      <c r="BD4" s="706"/>
      <c r="BE4" s="706"/>
      <c r="BF4" s="707"/>
      <c r="BG4" s="170" t="s">
        <v>65</v>
      </c>
      <c r="BH4" s="708" t="s">
        <v>59</v>
      </c>
      <c r="BI4" s="709"/>
      <c r="BJ4" s="709"/>
      <c r="BK4" s="710"/>
      <c r="BL4" s="170" t="s">
        <v>65</v>
      </c>
      <c r="BM4" s="708" t="s">
        <v>59</v>
      </c>
      <c r="BN4" s="709"/>
      <c r="BO4" s="709"/>
      <c r="BP4" s="710"/>
      <c r="BQ4" s="170" t="s">
        <v>65</v>
      </c>
      <c r="BR4" s="708" t="s">
        <v>59</v>
      </c>
      <c r="BS4" s="709"/>
      <c r="BT4" s="709"/>
      <c r="BU4" s="710"/>
      <c r="BV4" s="170" t="s">
        <v>65</v>
      </c>
      <c r="BW4" s="708" t="s">
        <v>59</v>
      </c>
      <c r="BX4" s="709"/>
      <c r="BY4" s="709"/>
      <c r="BZ4" s="710"/>
      <c r="CA4" s="170" t="s">
        <v>65</v>
      </c>
      <c r="CB4" s="708" t="s">
        <v>59</v>
      </c>
      <c r="CC4" s="709"/>
      <c r="CD4" s="709"/>
      <c r="CE4" s="710"/>
      <c r="CF4" s="170" t="s">
        <v>65</v>
      </c>
      <c r="CG4" s="708" t="s">
        <v>59</v>
      </c>
      <c r="CH4" s="709"/>
      <c r="CI4" s="709"/>
      <c r="CJ4" s="710"/>
      <c r="CK4" s="170" t="s">
        <v>65</v>
      </c>
      <c r="CL4" s="708" t="s">
        <v>59</v>
      </c>
      <c r="CM4" s="709"/>
      <c r="CN4" s="709"/>
      <c r="CO4" s="710"/>
      <c r="CP4" s="170" t="s">
        <v>65</v>
      </c>
      <c r="CQ4" s="711" t="s">
        <v>59</v>
      </c>
      <c r="CR4" s="712"/>
      <c r="CS4" s="712"/>
      <c r="CT4" s="713"/>
      <c r="CU4" s="170" t="s">
        <v>65</v>
      </c>
      <c r="CV4" s="684"/>
      <c r="CW4" s="684"/>
      <c r="CX4" s="684"/>
      <c r="CY4" s="684"/>
      <c r="CZ4" s="684"/>
      <c r="DA4" s="684"/>
      <c r="DB4" s="684"/>
      <c r="DC4" s="704"/>
      <c r="DD4" s="704"/>
    </row>
    <row r="5" spans="1:108" ht="16.5" customHeight="1">
      <c r="A5" s="27">
        <v>1</v>
      </c>
      <c r="B5" s="28" t="s">
        <v>16</v>
      </c>
      <c r="C5" s="38">
        <v>132</v>
      </c>
      <c r="D5" s="477">
        <v>92</v>
      </c>
      <c r="E5" s="39"/>
      <c r="F5" s="124"/>
      <c r="G5" s="471">
        <f aca="true" t="shared" si="0" ref="G5:G43">F5+E5+D5+C5</f>
        <v>224</v>
      </c>
      <c r="H5" s="76">
        <v>137</v>
      </c>
      <c r="I5" s="39">
        <v>124</v>
      </c>
      <c r="J5" s="39">
        <v>111</v>
      </c>
      <c r="K5" s="124">
        <v>85</v>
      </c>
      <c r="L5" s="466">
        <f aca="true" t="shared" si="1" ref="L5:L43">K5+J5+I5+H5</f>
        <v>457</v>
      </c>
      <c r="M5" s="96">
        <v>104</v>
      </c>
      <c r="N5" s="61">
        <v>94</v>
      </c>
      <c r="O5" s="61">
        <v>92</v>
      </c>
      <c r="P5" s="97">
        <v>80</v>
      </c>
      <c r="Q5" s="471">
        <f aca="true" t="shared" si="2" ref="Q5:Q43">P5+O5+N5+M5</f>
        <v>370</v>
      </c>
      <c r="R5" s="76">
        <v>126</v>
      </c>
      <c r="S5" s="39">
        <v>112</v>
      </c>
      <c r="T5" s="39">
        <v>130</v>
      </c>
      <c r="U5" s="123">
        <v>124</v>
      </c>
      <c r="V5" s="466">
        <f aca="true" t="shared" si="3" ref="V5:V43">U5+T5+S5+R5</f>
        <v>492</v>
      </c>
      <c r="W5" s="96">
        <v>143</v>
      </c>
      <c r="X5" s="61">
        <v>128</v>
      </c>
      <c r="Y5" s="61">
        <v>112</v>
      </c>
      <c r="Z5" s="97">
        <v>106</v>
      </c>
      <c r="AA5" s="466">
        <f aca="true" t="shared" si="4" ref="AA5:AA43">Z5+Y5+X5+W5</f>
        <v>489</v>
      </c>
      <c r="AB5" s="76">
        <v>113</v>
      </c>
      <c r="AC5" s="477">
        <v>108</v>
      </c>
      <c r="AD5" s="39">
        <v>105</v>
      </c>
      <c r="AE5" s="124">
        <v>103</v>
      </c>
      <c r="AF5" s="466">
        <f aca="true" t="shared" si="5" ref="AF5:AF43">AE5+AD5+AC5+AB5</f>
        <v>429</v>
      </c>
      <c r="AG5" s="96">
        <v>146</v>
      </c>
      <c r="AH5" s="61">
        <v>122</v>
      </c>
      <c r="AI5" s="61">
        <v>118</v>
      </c>
      <c r="AJ5" s="97">
        <v>113</v>
      </c>
      <c r="AK5" s="466">
        <f aca="true" t="shared" si="6" ref="AK5:AK43">AJ5+AI5+AH5+AG5</f>
        <v>499</v>
      </c>
      <c r="AL5" s="76">
        <v>140</v>
      </c>
      <c r="AM5" s="39">
        <v>137</v>
      </c>
      <c r="AN5" s="39">
        <v>134</v>
      </c>
      <c r="AO5" s="124">
        <v>115</v>
      </c>
      <c r="AP5" s="466">
        <f aca="true" t="shared" si="7" ref="AP5:AP43">AO5+AN5+AM5+AL5</f>
        <v>526</v>
      </c>
      <c r="AQ5" s="96">
        <v>146</v>
      </c>
      <c r="AR5" s="61">
        <v>99</v>
      </c>
      <c r="AS5" s="61">
        <v>92</v>
      </c>
      <c r="AT5" s="97">
        <v>90</v>
      </c>
      <c r="AU5" s="466">
        <f aca="true" t="shared" si="8" ref="AU5:AU43">AT5+AS5+AR5+AQ5</f>
        <v>427</v>
      </c>
      <c r="AV5" s="469">
        <v>330</v>
      </c>
      <c r="AW5" s="470">
        <v>115</v>
      </c>
      <c r="AX5" s="470">
        <v>180</v>
      </c>
      <c r="AY5" s="469">
        <v>330</v>
      </c>
      <c r="AZ5" s="469">
        <v>420</v>
      </c>
      <c r="BA5" s="73">
        <f>AZ5+AY5+AV5+AU5+AP5+AK5+AF5+AA5+V5+L5</f>
        <v>4399</v>
      </c>
      <c r="BB5" s="67">
        <v>1</v>
      </c>
      <c r="BC5" s="38">
        <v>146</v>
      </c>
      <c r="BD5" s="39">
        <v>137</v>
      </c>
      <c r="BE5" s="39">
        <v>122</v>
      </c>
      <c r="BF5" s="124">
        <v>89</v>
      </c>
      <c r="BG5" s="466">
        <f aca="true" t="shared" si="9" ref="BG5:BG43">BF5+BE5+BD5+BC5</f>
        <v>494</v>
      </c>
      <c r="BH5" s="96">
        <v>143</v>
      </c>
      <c r="BI5" s="61">
        <v>113</v>
      </c>
      <c r="BJ5" s="61">
        <v>97</v>
      </c>
      <c r="BK5" s="97">
        <v>95</v>
      </c>
      <c r="BL5" s="466">
        <f aca="true" t="shared" si="10" ref="BL5:BL43">BK5+BJ5+BI5+BH5</f>
        <v>448</v>
      </c>
      <c r="BM5" s="96">
        <v>137</v>
      </c>
      <c r="BN5" s="61">
        <v>97</v>
      </c>
      <c r="BO5" s="61">
        <v>88</v>
      </c>
      <c r="BP5" s="97">
        <v>85</v>
      </c>
      <c r="BQ5" s="466">
        <f aca="true" t="shared" si="11" ref="BQ5:BQ43">BP5+BO5+BN5+BM5</f>
        <v>407</v>
      </c>
      <c r="BR5" s="96">
        <v>146</v>
      </c>
      <c r="BS5" s="61">
        <v>137</v>
      </c>
      <c r="BT5" s="61">
        <v>134</v>
      </c>
      <c r="BU5" s="97">
        <v>86</v>
      </c>
      <c r="BV5" s="466">
        <f aca="true" t="shared" si="12" ref="BV5:BV43">BU5+BT5+BS5+BR5</f>
        <v>503</v>
      </c>
      <c r="BW5" s="96">
        <v>143</v>
      </c>
      <c r="BX5" s="61">
        <v>140</v>
      </c>
      <c r="BY5" s="61">
        <v>134</v>
      </c>
      <c r="BZ5" s="97">
        <v>90</v>
      </c>
      <c r="CA5" s="466">
        <f aca="true" t="shared" si="13" ref="CA5:CA43">BZ5+BY5+BX5+BW5</f>
        <v>507</v>
      </c>
      <c r="CB5" s="76">
        <v>146</v>
      </c>
      <c r="CC5" s="39">
        <v>143</v>
      </c>
      <c r="CD5" s="39">
        <v>120</v>
      </c>
      <c r="CE5" s="123"/>
      <c r="CF5" s="471">
        <f aca="true" t="shared" si="14" ref="CF5:CF43">CE5+CD5+CC5+CB5</f>
        <v>409</v>
      </c>
      <c r="CG5" s="76">
        <v>104</v>
      </c>
      <c r="CH5" s="39"/>
      <c r="CI5" s="39"/>
      <c r="CJ5" s="124"/>
      <c r="CK5" s="471">
        <f aca="true" t="shared" si="15" ref="CK5:CK43">CJ5+CI5+CH5+CG5</f>
        <v>104</v>
      </c>
      <c r="CL5" s="96">
        <v>114</v>
      </c>
      <c r="CM5" s="61">
        <v>113</v>
      </c>
      <c r="CN5" s="61">
        <v>95</v>
      </c>
      <c r="CO5" s="97">
        <v>94</v>
      </c>
      <c r="CP5" s="466">
        <f aca="true" t="shared" si="16" ref="CP5:CP43">CO5+CN5+CM5+CL5</f>
        <v>416</v>
      </c>
      <c r="CQ5" s="96">
        <v>134</v>
      </c>
      <c r="CR5" s="61">
        <v>126</v>
      </c>
      <c r="CS5" s="61">
        <v>97</v>
      </c>
      <c r="CT5" s="97">
        <v>91</v>
      </c>
      <c r="CU5" s="466">
        <f aca="true" t="shared" si="17" ref="CU5:CU43">CT5+CS5+CR5+CQ5</f>
        <v>448</v>
      </c>
      <c r="CV5" s="469">
        <v>450</v>
      </c>
      <c r="CW5" s="470">
        <v>115</v>
      </c>
      <c r="CX5" s="470">
        <v>180</v>
      </c>
      <c r="CY5" s="469">
        <v>450</v>
      </c>
      <c r="CZ5" s="469">
        <v>330</v>
      </c>
      <c r="DA5" s="77">
        <f>CZ5+CY5+CV5+CU5+CP5+CA5+BV5+BQ5+BL5+BG5</f>
        <v>4453</v>
      </c>
      <c r="DB5" s="68">
        <v>1</v>
      </c>
      <c r="DC5" s="129">
        <f aca="true" t="shared" si="18" ref="DC5:DC43">BA5+DA5</f>
        <v>8852</v>
      </c>
      <c r="DD5" s="130">
        <v>1</v>
      </c>
    </row>
    <row r="6" spans="1:108" ht="16.5" customHeight="1">
      <c r="A6" s="16">
        <v>2</v>
      </c>
      <c r="B6" s="17" t="s">
        <v>0</v>
      </c>
      <c r="C6" s="5">
        <v>150</v>
      </c>
      <c r="D6" s="3">
        <v>110</v>
      </c>
      <c r="E6" s="3">
        <v>104</v>
      </c>
      <c r="F6" s="81">
        <v>91</v>
      </c>
      <c r="G6" s="467">
        <f t="shared" si="0"/>
        <v>455</v>
      </c>
      <c r="H6" s="51">
        <v>150</v>
      </c>
      <c r="I6" s="3">
        <v>128</v>
      </c>
      <c r="J6" s="3">
        <v>126</v>
      </c>
      <c r="K6" s="81">
        <v>89</v>
      </c>
      <c r="L6" s="467">
        <f t="shared" si="1"/>
        <v>493</v>
      </c>
      <c r="M6" s="51">
        <v>143</v>
      </c>
      <c r="N6" s="3">
        <v>108</v>
      </c>
      <c r="O6" s="3">
        <v>97</v>
      </c>
      <c r="P6" s="81">
        <v>84</v>
      </c>
      <c r="Q6" s="467">
        <f t="shared" si="2"/>
        <v>432</v>
      </c>
      <c r="R6" s="51">
        <v>140</v>
      </c>
      <c r="S6" s="3">
        <v>80</v>
      </c>
      <c r="T6" s="3">
        <v>108</v>
      </c>
      <c r="U6" s="81">
        <v>113</v>
      </c>
      <c r="V6" s="467">
        <f t="shared" si="3"/>
        <v>441</v>
      </c>
      <c r="W6" s="51">
        <v>150</v>
      </c>
      <c r="X6" s="3">
        <v>137</v>
      </c>
      <c r="Y6" s="3">
        <v>109</v>
      </c>
      <c r="Z6" s="81"/>
      <c r="AA6" s="467">
        <f t="shared" si="4"/>
        <v>396</v>
      </c>
      <c r="AB6" s="51">
        <v>150</v>
      </c>
      <c r="AC6" s="3">
        <v>137</v>
      </c>
      <c r="AD6" s="3"/>
      <c r="AE6" s="81"/>
      <c r="AF6" s="472">
        <f t="shared" si="5"/>
        <v>287</v>
      </c>
      <c r="AG6" s="51">
        <v>140</v>
      </c>
      <c r="AH6" s="3">
        <v>107</v>
      </c>
      <c r="AI6" s="3">
        <v>43</v>
      </c>
      <c r="AJ6" s="81"/>
      <c r="AK6" s="472">
        <f t="shared" si="6"/>
        <v>290</v>
      </c>
      <c r="AL6" s="51">
        <v>146</v>
      </c>
      <c r="AM6" s="3">
        <v>130</v>
      </c>
      <c r="AN6" s="3">
        <v>120</v>
      </c>
      <c r="AO6" s="81">
        <v>118</v>
      </c>
      <c r="AP6" s="467">
        <f t="shared" si="7"/>
        <v>514</v>
      </c>
      <c r="AQ6" s="51">
        <v>130</v>
      </c>
      <c r="AR6" s="3">
        <v>122</v>
      </c>
      <c r="AS6" s="3">
        <v>110</v>
      </c>
      <c r="AT6" s="81">
        <v>102</v>
      </c>
      <c r="AU6" s="467">
        <f t="shared" si="8"/>
        <v>464</v>
      </c>
      <c r="AV6" s="469">
        <v>420</v>
      </c>
      <c r="AW6" s="470">
        <v>210</v>
      </c>
      <c r="AX6" s="470">
        <v>225</v>
      </c>
      <c r="AY6" s="469">
        <v>450</v>
      </c>
      <c r="AZ6" s="469">
        <v>250</v>
      </c>
      <c r="BA6" s="73">
        <f>AZ6+AY6+AV6+AU6+AP6+AA6+V6+Q6+L6+G6</f>
        <v>4315</v>
      </c>
      <c r="BB6" s="69">
        <v>2</v>
      </c>
      <c r="BC6" s="5">
        <v>130</v>
      </c>
      <c r="BD6" s="3">
        <v>99</v>
      </c>
      <c r="BE6" s="3"/>
      <c r="BF6" s="81"/>
      <c r="BG6" s="472">
        <f t="shared" si="9"/>
        <v>229</v>
      </c>
      <c r="BH6" s="51">
        <v>150</v>
      </c>
      <c r="BI6" s="3">
        <v>134</v>
      </c>
      <c r="BJ6" s="3">
        <v>128</v>
      </c>
      <c r="BK6" s="81">
        <v>118</v>
      </c>
      <c r="BL6" s="467">
        <f t="shared" si="10"/>
        <v>530</v>
      </c>
      <c r="BM6" s="51">
        <v>146</v>
      </c>
      <c r="BN6" s="3">
        <v>130</v>
      </c>
      <c r="BO6" s="3">
        <v>126</v>
      </c>
      <c r="BP6" s="81">
        <v>105</v>
      </c>
      <c r="BQ6" s="467">
        <f t="shared" si="11"/>
        <v>507</v>
      </c>
      <c r="BR6" s="51">
        <v>124</v>
      </c>
      <c r="BS6" s="3">
        <v>116</v>
      </c>
      <c r="BT6" s="3">
        <v>77</v>
      </c>
      <c r="BU6" s="81">
        <v>76</v>
      </c>
      <c r="BV6" s="467">
        <f t="shared" si="12"/>
        <v>393</v>
      </c>
      <c r="BW6" s="51">
        <v>146</v>
      </c>
      <c r="BX6" s="3">
        <v>122</v>
      </c>
      <c r="BY6" s="3"/>
      <c r="BZ6" s="81"/>
      <c r="CA6" s="467">
        <f t="shared" si="13"/>
        <v>268</v>
      </c>
      <c r="CB6" s="51">
        <v>128</v>
      </c>
      <c r="CC6" s="3">
        <v>122</v>
      </c>
      <c r="CD6" s="3"/>
      <c r="CE6" s="81"/>
      <c r="CF6" s="472">
        <f t="shared" si="14"/>
        <v>250</v>
      </c>
      <c r="CG6" s="51">
        <v>150</v>
      </c>
      <c r="CH6" s="3">
        <v>140</v>
      </c>
      <c r="CI6" s="3">
        <v>122</v>
      </c>
      <c r="CJ6" s="81"/>
      <c r="CK6" s="467">
        <f t="shared" si="15"/>
        <v>412</v>
      </c>
      <c r="CL6" s="51">
        <v>150</v>
      </c>
      <c r="CM6" s="3">
        <v>143</v>
      </c>
      <c r="CN6" s="3">
        <v>137</v>
      </c>
      <c r="CO6" s="81">
        <v>134</v>
      </c>
      <c r="CP6" s="467">
        <f t="shared" si="16"/>
        <v>564</v>
      </c>
      <c r="CQ6" s="51">
        <v>150</v>
      </c>
      <c r="CR6" s="3">
        <v>140</v>
      </c>
      <c r="CS6" s="3">
        <v>112</v>
      </c>
      <c r="CT6" s="81">
        <v>87</v>
      </c>
      <c r="CU6" s="467">
        <f t="shared" si="17"/>
        <v>489</v>
      </c>
      <c r="CV6" s="469">
        <v>290</v>
      </c>
      <c r="CW6" s="470">
        <v>210</v>
      </c>
      <c r="CX6" s="470">
        <v>225</v>
      </c>
      <c r="CY6" s="469">
        <v>420</v>
      </c>
      <c r="CZ6" s="469">
        <v>270</v>
      </c>
      <c r="DA6" s="74">
        <f>CZ6+CY6+CV6+CU6+CP6+CK6+CA6+BV6+BQ6+BL6</f>
        <v>4143</v>
      </c>
      <c r="DB6" s="71">
        <v>2</v>
      </c>
      <c r="DC6" s="129">
        <f t="shared" si="18"/>
        <v>8458</v>
      </c>
      <c r="DD6" s="131">
        <v>2</v>
      </c>
    </row>
    <row r="7" spans="1:108" ht="16.5" customHeight="1">
      <c r="A7" s="16">
        <v>3</v>
      </c>
      <c r="B7" s="17" t="s">
        <v>5</v>
      </c>
      <c r="C7" s="37">
        <v>115</v>
      </c>
      <c r="D7" s="3">
        <v>112</v>
      </c>
      <c r="E7" s="3">
        <v>111</v>
      </c>
      <c r="F7" s="81">
        <v>109</v>
      </c>
      <c r="G7" s="467">
        <f t="shared" si="0"/>
        <v>447</v>
      </c>
      <c r="H7" s="52">
        <v>130</v>
      </c>
      <c r="I7" s="3">
        <v>109</v>
      </c>
      <c r="J7" s="3">
        <v>100</v>
      </c>
      <c r="K7" s="81">
        <v>94</v>
      </c>
      <c r="L7" s="467">
        <f t="shared" si="1"/>
        <v>433</v>
      </c>
      <c r="M7" s="51">
        <v>132</v>
      </c>
      <c r="N7" s="3">
        <v>130</v>
      </c>
      <c r="O7" s="3">
        <v>128</v>
      </c>
      <c r="P7" s="81">
        <v>110</v>
      </c>
      <c r="Q7" s="467">
        <f t="shared" si="2"/>
        <v>500</v>
      </c>
      <c r="R7" s="51">
        <v>120</v>
      </c>
      <c r="S7" s="3">
        <v>103</v>
      </c>
      <c r="T7" s="3">
        <v>96</v>
      </c>
      <c r="U7" s="81">
        <v>65</v>
      </c>
      <c r="V7" s="467">
        <f t="shared" si="3"/>
        <v>384</v>
      </c>
      <c r="W7" s="51">
        <v>113</v>
      </c>
      <c r="X7" s="3">
        <v>110</v>
      </c>
      <c r="Y7" s="3">
        <v>107</v>
      </c>
      <c r="Z7" s="81"/>
      <c r="AA7" s="472">
        <f t="shared" si="4"/>
        <v>330</v>
      </c>
      <c r="AB7" s="51">
        <v>134</v>
      </c>
      <c r="AC7" s="3">
        <v>130</v>
      </c>
      <c r="AD7" s="3">
        <v>110</v>
      </c>
      <c r="AE7" s="81"/>
      <c r="AF7" s="467">
        <f t="shared" si="5"/>
        <v>374</v>
      </c>
      <c r="AG7" s="51">
        <v>137</v>
      </c>
      <c r="AH7" s="3">
        <v>108</v>
      </c>
      <c r="AI7" s="3"/>
      <c r="AJ7" s="81"/>
      <c r="AK7" s="472">
        <f t="shared" si="6"/>
        <v>245</v>
      </c>
      <c r="AL7" s="51">
        <v>108</v>
      </c>
      <c r="AM7" s="3">
        <v>107</v>
      </c>
      <c r="AN7" s="3">
        <v>104</v>
      </c>
      <c r="AO7" s="81">
        <v>97</v>
      </c>
      <c r="AP7" s="467">
        <f t="shared" si="7"/>
        <v>416</v>
      </c>
      <c r="AQ7" s="51">
        <v>126</v>
      </c>
      <c r="AR7" s="3">
        <v>116</v>
      </c>
      <c r="AS7" s="3">
        <v>114</v>
      </c>
      <c r="AT7" s="81">
        <v>109</v>
      </c>
      <c r="AU7" s="467">
        <f t="shared" si="8"/>
        <v>465</v>
      </c>
      <c r="AV7" s="469">
        <v>450</v>
      </c>
      <c r="AW7" s="470">
        <v>195</v>
      </c>
      <c r="AX7" s="470">
        <v>210</v>
      </c>
      <c r="AY7" s="469">
        <v>360</v>
      </c>
      <c r="AZ7" s="469">
        <v>390</v>
      </c>
      <c r="BA7" s="73">
        <f>AZ7+AY7+AV7+AU7+AP7+AF7+V7+Q7+L7+G7</f>
        <v>4219</v>
      </c>
      <c r="BB7" s="69">
        <v>5</v>
      </c>
      <c r="BC7" s="5">
        <v>143</v>
      </c>
      <c r="BD7" s="3">
        <v>102</v>
      </c>
      <c r="BE7" s="3">
        <v>85</v>
      </c>
      <c r="BF7" s="81">
        <v>50</v>
      </c>
      <c r="BG7" s="467">
        <f t="shared" si="9"/>
        <v>380</v>
      </c>
      <c r="BH7" s="51">
        <v>112</v>
      </c>
      <c r="BI7" s="3">
        <v>90</v>
      </c>
      <c r="BJ7" s="3">
        <v>82</v>
      </c>
      <c r="BK7" s="81">
        <v>54</v>
      </c>
      <c r="BL7" s="472">
        <f t="shared" si="10"/>
        <v>338</v>
      </c>
      <c r="BM7" s="51">
        <v>116</v>
      </c>
      <c r="BN7" s="3">
        <v>104</v>
      </c>
      <c r="BO7" s="3">
        <v>99</v>
      </c>
      <c r="BP7" s="81">
        <v>70</v>
      </c>
      <c r="BQ7" s="467">
        <f t="shared" si="11"/>
        <v>389</v>
      </c>
      <c r="BR7" s="51">
        <v>111</v>
      </c>
      <c r="BS7" s="3">
        <v>104</v>
      </c>
      <c r="BT7" s="3">
        <v>102</v>
      </c>
      <c r="BU7" s="81">
        <v>70</v>
      </c>
      <c r="BV7" s="467">
        <f t="shared" si="12"/>
        <v>387</v>
      </c>
      <c r="BW7" s="51">
        <v>101</v>
      </c>
      <c r="BX7" s="3">
        <v>97</v>
      </c>
      <c r="BY7" s="3">
        <v>91</v>
      </c>
      <c r="BZ7" s="81">
        <v>63</v>
      </c>
      <c r="CA7" s="467">
        <f t="shared" si="13"/>
        <v>352</v>
      </c>
      <c r="CB7" s="51">
        <v>118</v>
      </c>
      <c r="CC7" s="3">
        <v>113</v>
      </c>
      <c r="CD7" s="3">
        <v>77</v>
      </c>
      <c r="CE7" s="81">
        <v>58</v>
      </c>
      <c r="CF7" s="467">
        <f t="shared" si="14"/>
        <v>366</v>
      </c>
      <c r="CG7" s="51">
        <v>128</v>
      </c>
      <c r="CH7" s="3">
        <v>109</v>
      </c>
      <c r="CI7" s="3">
        <v>108</v>
      </c>
      <c r="CJ7" s="81"/>
      <c r="CK7" s="467">
        <f t="shared" si="15"/>
        <v>345</v>
      </c>
      <c r="CL7" s="51">
        <v>146</v>
      </c>
      <c r="CM7" s="3">
        <v>106</v>
      </c>
      <c r="CN7" s="3">
        <v>96</v>
      </c>
      <c r="CO7" s="81">
        <v>55</v>
      </c>
      <c r="CP7" s="467">
        <f t="shared" si="16"/>
        <v>403</v>
      </c>
      <c r="CQ7" s="51">
        <v>115</v>
      </c>
      <c r="CR7" s="3">
        <v>85</v>
      </c>
      <c r="CS7" s="3">
        <v>58</v>
      </c>
      <c r="CT7" s="81">
        <v>65</v>
      </c>
      <c r="CU7" s="472">
        <f t="shared" si="17"/>
        <v>323</v>
      </c>
      <c r="CV7" s="469">
        <v>250</v>
      </c>
      <c r="CW7" s="470">
        <v>195</v>
      </c>
      <c r="CX7" s="470">
        <v>210</v>
      </c>
      <c r="CY7" s="469">
        <v>310</v>
      </c>
      <c r="CZ7" s="469">
        <v>250</v>
      </c>
      <c r="DA7" s="74">
        <f>CZ7+CY7+CV7+CP7+CK7+CF7+CA7+BV7+BQ7+BG7</f>
        <v>3432</v>
      </c>
      <c r="DB7" s="71">
        <v>7</v>
      </c>
      <c r="DC7" s="129">
        <f t="shared" si="18"/>
        <v>7651</v>
      </c>
      <c r="DD7" s="131">
        <v>3</v>
      </c>
    </row>
    <row r="8" spans="1:108" ht="16.5" customHeight="1">
      <c r="A8" s="16">
        <v>4</v>
      </c>
      <c r="B8" s="17" t="s">
        <v>6</v>
      </c>
      <c r="C8" s="29">
        <v>137</v>
      </c>
      <c r="D8" s="30">
        <v>134</v>
      </c>
      <c r="E8" s="30">
        <v>106</v>
      </c>
      <c r="F8" s="125">
        <v>84</v>
      </c>
      <c r="G8" s="467">
        <f t="shared" si="0"/>
        <v>461</v>
      </c>
      <c r="H8" s="54">
        <v>143</v>
      </c>
      <c r="I8" s="30">
        <v>113</v>
      </c>
      <c r="J8" s="30">
        <v>112</v>
      </c>
      <c r="K8" s="125">
        <v>102</v>
      </c>
      <c r="L8" s="467">
        <f t="shared" si="1"/>
        <v>470</v>
      </c>
      <c r="M8" s="54">
        <v>111</v>
      </c>
      <c r="N8" s="30">
        <v>89</v>
      </c>
      <c r="O8" s="30">
        <v>88</v>
      </c>
      <c r="P8" s="125">
        <v>86</v>
      </c>
      <c r="Q8" s="467">
        <f t="shared" si="2"/>
        <v>374</v>
      </c>
      <c r="R8" s="54">
        <v>101</v>
      </c>
      <c r="S8" s="30">
        <v>132</v>
      </c>
      <c r="T8" s="30">
        <v>88</v>
      </c>
      <c r="U8" s="125">
        <v>106</v>
      </c>
      <c r="V8" s="467">
        <f t="shared" si="3"/>
        <v>427</v>
      </c>
      <c r="W8" s="54">
        <v>134</v>
      </c>
      <c r="X8" s="30">
        <v>96</v>
      </c>
      <c r="Y8" s="30">
        <v>94</v>
      </c>
      <c r="Z8" s="125">
        <v>88</v>
      </c>
      <c r="AA8" s="467">
        <f t="shared" si="4"/>
        <v>412</v>
      </c>
      <c r="AB8" s="54">
        <v>132</v>
      </c>
      <c r="AC8" s="30">
        <v>118</v>
      </c>
      <c r="AD8" s="30"/>
      <c r="AE8" s="125"/>
      <c r="AF8" s="472">
        <f t="shared" si="5"/>
        <v>250</v>
      </c>
      <c r="AG8" s="54">
        <v>150</v>
      </c>
      <c r="AH8" s="30">
        <v>132</v>
      </c>
      <c r="AI8" s="30">
        <v>120</v>
      </c>
      <c r="AJ8" s="125"/>
      <c r="AK8" s="467">
        <f t="shared" si="6"/>
        <v>402</v>
      </c>
      <c r="AL8" s="54">
        <v>150</v>
      </c>
      <c r="AM8" s="30">
        <v>132</v>
      </c>
      <c r="AN8" s="30">
        <v>110</v>
      </c>
      <c r="AO8" s="125">
        <v>106</v>
      </c>
      <c r="AP8" s="467">
        <f t="shared" si="7"/>
        <v>498</v>
      </c>
      <c r="AQ8" s="51">
        <v>106</v>
      </c>
      <c r="AR8" s="3">
        <v>91</v>
      </c>
      <c r="AS8" s="3">
        <v>87</v>
      </c>
      <c r="AT8" s="81"/>
      <c r="AU8" s="472">
        <f t="shared" si="8"/>
        <v>284</v>
      </c>
      <c r="AV8" s="469">
        <v>270</v>
      </c>
      <c r="AW8" s="470">
        <v>145</v>
      </c>
      <c r="AX8" s="470">
        <v>195</v>
      </c>
      <c r="AY8" s="469">
        <v>250</v>
      </c>
      <c r="AZ8" s="469">
        <v>220</v>
      </c>
      <c r="BA8" s="73">
        <f>AZ8+AY8+AV8+AP8+AK8+AA8+V8+Q8+L8+G8</f>
        <v>3784</v>
      </c>
      <c r="BB8" s="67">
        <v>6</v>
      </c>
      <c r="BC8" s="29">
        <v>132</v>
      </c>
      <c r="BD8" s="30">
        <v>116</v>
      </c>
      <c r="BE8" s="30">
        <v>110</v>
      </c>
      <c r="BF8" s="125">
        <v>95</v>
      </c>
      <c r="BG8" s="467">
        <f t="shared" si="9"/>
        <v>453</v>
      </c>
      <c r="BH8" s="54">
        <v>124</v>
      </c>
      <c r="BI8" s="30">
        <v>120</v>
      </c>
      <c r="BJ8" s="30">
        <v>115</v>
      </c>
      <c r="BK8" s="125">
        <v>104</v>
      </c>
      <c r="BL8" s="467">
        <f t="shared" si="10"/>
        <v>463</v>
      </c>
      <c r="BM8" s="54">
        <v>124</v>
      </c>
      <c r="BN8" s="30">
        <v>122</v>
      </c>
      <c r="BO8" s="30">
        <v>98</v>
      </c>
      <c r="BP8" s="125">
        <v>79</v>
      </c>
      <c r="BQ8" s="467">
        <f t="shared" si="11"/>
        <v>423</v>
      </c>
      <c r="BR8" s="54">
        <v>132</v>
      </c>
      <c r="BS8" s="30">
        <v>101</v>
      </c>
      <c r="BT8" s="30">
        <v>87</v>
      </c>
      <c r="BU8" s="125">
        <v>84</v>
      </c>
      <c r="BV8" s="467">
        <f t="shared" si="12"/>
        <v>404</v>
      </c>
      <c r="BW8" s="54">
        <v>137</v>
      </c>
      <c r="BX8" s="30">
        <v>106</v>
      </c>
      <c r="BY8" s="30">
        <v>104</v>
      </c>
      <c r="BZ8" s="125">
        <v>81</v>
      </c>
      <c r="CA8" s="467">
        <f t="shared" si="13"/>
        <v>428</v>
      </c>
      <c r="CB8" s="54">
        <v>126</v>
      </c>
      <c r="CC8" s="30">
        <v>114</v>
      </c>
      <c r="CD8" s="30"/>
      <c r="CE8" s="125"/>
      <c r="CF8" s="467">
        <f t="shared" si="14"/>
        <v>240</v>
      </c>
      <c r="CG8" s="54">
        <v>137</v>
      </c>
      <c r="CH8" s="30"/>
      <c r="CI8" s="30"/>
      <c r="CJ8" s="125"/>
      <c r="CK8" s="472">
        <f t="shared" si="15"/>
        <v>137</v>
      </c>
      <c r="CL8" s="54">
        <v>120</v>
      </c>
      <c r="CM8" s="30">
        <v>98</v>
      </c>
      <c r="CN8" s="30"/>
      <c r="CO8" s="125"/>
      <c r="CP8" s="472">
        <f t="shared" si="16"/>
        <v>218</v>
      </c>
      <c r="CQ8" s="51">
        <v>128</v>
      </c>
      <c r="CR8" s="3">
        <v>124</v>
      </c>
      <c r="CS8" s="3">
        <v>101</v>
      </c>
      <c r="CT8" s="81">
        <v>95</v>
      </c>
      <c r="CU8" s="467">
        <f t="shared" si="17"/>
        <v>448</v>
      </c>
      <c r="CV8" s="469">
        <v>330</v>
      </c>
      <c r="CW8" s="470">
        <v>145</v>
      </c>
      <c r="CX8" s="470">
        <v>195</v>
      </c>
      <c r="CY8" s="469">
        <v>230</v>
      </c>
      <c r="CZ8" s="469">
        <v>420</v>
      </c>
      <c r="DA8" s="74">
        <f>CZ8+CY8+CV8+CU8+CF8+CA8+BV8+BQ8+BL8+BG8</f>
        <v>3839</v>
      </c>
      <c r="DB8" s="68">
        <v>4</v>
      </c>
      <c r="DC8" s="129">
        <f t="shared" si="18"/>
        <v>7623</v>
      </c>
      <c r="DD8" s="130">
        <v>4</v>
      </c>
    </row>
    <row r="9" spans="1:108" ht="16.5" customHeight="1">
      <c r="A9" s="428">
        <v>5</v>
      </c>
      <c r="B9" s="17" t="s">
        <v>25</v>
      </c>
      <c r="C9" s="31">
        <v>124</v>
      </c>
      <c r="D9" s="32">
        <v>118</v>
      </c>
      <c r="E9" s="32">
        <v>116</v>
      </c>
      <c r="F9" s="127">
        <v>87</v>
      </c>
      <c r="G9" s="467">
        <f t="shared" si="0"/>
        <v>445</v>
      </c>
      <c r="H9" s="56">
        <v>73</v>
      </c>
      <c r="I9" s="32">
        <v>120</v>
      </c>
      <c r="J9" s="32">
        <v>116</v>
      </c>
      <c r="K9" s="127">
        <v>86</v>
      </c>
      <c r="L9" s="467">
        <f t="shared" si="1"/>
        <v>395</v>
      </c>
      <c r="M9" s="56">
        <v>137</v>
      </c>
      <c r="N9" s="32">
        <v>126</v>
      </c>
      <c r="O9" s="32">
        <v>115</v>
      </c>
      <c r="P9" s="127">
        <v>101</v>
      </c>
      <c r="Q9" s="467">
        <f t="shared" si="2"/>
        <v>479</v>
      </c>
      <c r="R9" s="56">
        <v>115</v>
      </c>
      <c r="S9" s="32">
        <v>110</v>
      </c>
      <c r="T9" s="32">
        <v>102</v>
      </c>
      <c r="U9" s="127">
        <v>97</v>
      </c>
      <c r="V9" s="467">
        <f t="shared" si="3"/>
        <v>424</v>
      </c>
      <c r="W9" s="54">
        <v>126</v>
      </c>
      <c r="X9" s="30">
        <v>120</v>
      </c>
      <c r="Y9" s="30">
        <v>111</v>
      </c>
      <c r="Z9" s="125">
        <v>108</v>
      </c>
      <c r="AA9" s="467">
        <f t="shared" si="4"/>
        <v>465</v>
      </c>
      <c r="AB9" s="54">
        <v>143</v>
      </c>
      <c r="AC9" s="72">
        <v>126</v>
      </c>
      <c r="AD9" s="30">
        <v>112</v>
      </c>
      <c r="AE9" s="125"/>
      <c r="AF9" s="472">
        <f t="shared" si="5"/>
        <v>381</v>
      </c>
      <c r="AG9" s="54">
        <v>56</v>
      </c>
      <c r="AH9" s="30"/>
      <c r="AI9" s="30"/>
      <c r="AJ9" s="125"/>
      <c r="AK9" s="472">
        <f t="shared" si="6"/>
        <v>56</v>
      </c>
      <c r="AL9" s="54">
        <v>143</v>
      </c>
      <c r="AM9" s="30">
        <v>114</v>
      </c>
      <c r="AN9" s="30">
        <v>111</v>
      </c>
      <c r="AO9" s="125">
        <v>88</v>
      </c>
      <c r="AP9" s="467">
        <f t="shared" si="7"/>
        <v>456</v>
      </c>
      <c r="AQ9" s="51">
        <v>150</v>
      </c>
      <c r="AR9" s="3">
        <v>143</v>
      </c>
      <c r="AS9" s="3">
        <v>115</v>
      </c>
      <c r="AT9" s="81">
        <v>103</v>
      </c>
      <c r="AU9" s="467">
        <f t="shared" si="8"/>
        <v>511</v>
      </c>
      <c r="AV9" s="469">
        <v>360</v>
      </c>
      <c r="AW9" s="470">
        <v>0</v>
      </c>
      <c r="AX9" s="470">
        <v>155</v>
      </c>
      <c r="AY9" s="469">
        <v>420</v>
      </c>
      <c r="AZ9" s="469">
        <v>330</v>
      </c>
      <c r="BA9" s="73">
        <f>AZ9+AY9+AV9+AU9+AP9+AA9+V9+Q9+L9+G9</f>
        <v>4285</v>
      </c>
      <c r="BB9" s="69">
        <v>4</v>
      </c>
      <c r="BC9" s="29">
        <v>122</v>
      </c>
      <c r="BD9" s="30">
        <v>88</v>
      </c>
      <c r="BE9" s="30">
        <v>52</v>
      </c>
      <c r="BF9" s="125">
        <v>57</v>
      </c>
      <c r="BG9" s="467">
        <f t="shared" si="9"/>
        <v>319</v>
      </c>
      <c r="BH9" s="54">
        <v>110</v>
      </c>
      <c r="BI9" s="30">
        <v>86</v>
      </c>
      <c r="BJ9" s="30">
        <v>81</v>
      </c>
      <c r="BK9" s="125">
        <v>50.5</v>
      </c>
      <c r="BL9" s="467">
        <f t="shared" si="10"/>
        <v>327.5</v>
      </c>
      <c r="BM9" s="54">
        <v>90</v>
      </c>
      <c r="BN9" s="30">
        <v>82</v>
      </c>
      <c r="BO9" s="30">
        <v>41.5</v>
      </c>
      <c r="BP9" s="125">
        <v>47</v>
      </c>
      <c r="BQ9" s="467">
        <f t="shared" si="11"/>
        <v>260.5</v>
      </c>
      <c r="BR9" s="54">
        <v>114</v>
      </c>
      <c r="BS9" s="30">
        <v>92</v>
      </c>
      <c r="BT9" s="30">
        <v>90</v>
      </c>
      <c r="BU9" s="125">
        <v>54</v>
      </c>
      <c r="BV9" s="467">
        <f t="shared" si="12"/>
        <v>350</v>
      </c>
      <c r="BW9" s="54">
        <v>120</v>
      </c>
      <c r="BX9" s="30">
        <v>86</v>
      </c>
      <c r="BY9" s="30">
        <v>84</v>
      </c>
      <c r="BZ9" s="125">
        <v>59.5</v>
      </c>
      <c r="CA9" s="467">
        <f t="shared" si="13"/>
        <v>349.5</v>
      </c>
      <c r="CB9" s="54">
        <v>115</v>
      </c>
      <c r="CC9" s="30"/>
      <c r="CD9" s="30"/>
      <c r="CE9" s="125"/>
      <c r="CF9" s="472">
        <f t="shared" si="14"/>
        <v>115</v>
      </c>
      <c r="CG9" s="54">
        <v>124</v>
      </c>
      <c r="CH9" s="30">
        <v>102</v>
      </c>
      <c r="CI9" s="30"/>
      <c r="CJ9" s="125"/>
      <c r="CK9" s="467">
        <f t="shared" si="15"/>
        <v>226</v>
      </c>
      <c r="CL9" s="54">
        <v>128</v>
      </c>
      <c r="CM9" s="30">
        <v>93</v>
      </c>
      <c r="CN9" s="30"/>
      <c r="CO9" s="125"/>
      <c r="CP9" s="472">
        <f t="shared" si="16"/>
        <v>221</v>
      </c>
      <c r="CQ9" s="51">
        <v>57</v>
      </c>
      <c r="CR9" s="3">
        <v>104</v>
      </c>
      <c r="CS9" s="3">
        <v>96</v>
      </c>
      <c r="CT9" s="81">
        <v>89</v>
      </c>
      <c r="CU9" s="467">
        <f t="shared" si="17"/>
        <v>346</v>
      </c>
      <c r="CV9" s="469">
        <v>360</v>
      </c>
      <c r="CW9" s="470">
        <v>100</v>
      </c>
      <c r="CX9" s="470">
        <v>155</v>
      </c>
      <c r="CY9" s="469">
        <v>290</v>
      </c>
      <c r="CZ9" s="469">
        <v>232.5</v>
      </c>
      <c r="DA9" s="74">
        <f>CZ9+CY9+CV9+CU9+CK9+CA9+BV9+BQ9+BL9+BG9</f>
        <v>3061</v>
      </c>
      <c r="DB9" s="71">
        <v>9</v>
      </c>
      <c r="DC9" s="129">
        <f t="shared" si="18"/>
        <v>7346</v>
      </c>
      <c r="DD9" s="131">
        <v>5</v>
      </c>
    </row>
    <row r="10" spans="1:108" s="4" customFormat="1" ht="16.5" customHeight="1">
      <c r="A10" s="16">
        <v>6</v>
      </c>
      <c r="B10" s="18" t="s">
        <v>1</v>
      </c>
      <c r="C10" s="5">
        <v>107</v>
      </c>
      <c r="D10" s="3">
        <v>98</v>
      </c>
      <c r="E10" s="3">
        <v>89</v>
      </c>
      <c r="F10" s="81">
        <v>79</v>
      </c>
      <c r="G10" s="467">
        <f t="shared" si="0"/>
        <v>373</v>
      </c>
      <c r="H10" s="51">
        <v>105</v>
      </c>
      <c r="I10" s="3">
        <v>103</v>
      </c>
      <c r="J10" s="3">
        <v>99</v>
      </c>
      <c r="K10" s="81">
        <v>97</v>
      </c>
      <c r="L10" s="467">
        <f t="shared" si="1"/>
        <v>404</v>
      </c>
      <c r="M10" s="51">
        <v>118</v>
      </c>
      <c r="N10" s="3">
        <v>106</v>
      </c>
      <c r="O10" s="3">
        <v>77</v>
      </c>
      <c r="P10" s="81"/>
      <c r="Q10" s="467">
        <f t="shared" si="2"/>
        <v>301</v>
      </c>
      <c r="R10" s="51">
        <v>146</v>
      </c>
      <c r="S10" s="3">
        <v>122</v>
      </c>
      <c r="T10" s="3">
        <v>94</v>
      </c>
      <c r="U10" s="81">
        <v>78</v>
      </c>
      <c r="V10" s="467">
        <f t="shared" si="3"/>
        <v>440</v>
      </c>
      <c r="W10" s="51">
        <v>124</v>
      </c>
      <c r="X10" s="3">
        <v>122</v>
      </c>
      <c r="Y10" s="3">
        <v>104</v>
      </c>
      <c r="Z10" s="81"/>
      <c r="AA10" s="467">
        <f t="shared" si="4"/>
        <v>350</v>
      </c>
      <c r="AB10" s="51">
        <v>140</v>
      </c>
      <c r="AC10" s="3">
        <v>111</v>
      </c>
      <c r="AD10" s="3"/>
      <c r="AE10" s="81"/>
      <c r="AF10" s="467">
        <f t="shared" si="5"/>
        <v>251</v>
      </c>
      <c r="AG10" s="51"/>
      <c r="AH10" s="3"/>
      <c r="AI10" s="3"/>
      <c r="AJ10" s="81"/>
      <c r="AK10" s="472">
        <f t="shared" si="6"/>
        <v>0</v>
      </c>
      <c r="AL10" s="51"/>
      <c r="AM10" s="3"/>
      <c r="AN10" s="3"/>
      <c r="AO10" s="81"/>
      <c r="AP10" s="472">
        <f t="shared" si="7"/>
        <v>0</v>
      </c>
      <c r="AQ10" s="51">
        <v>134</v>
      </c>
      <c r="AR10" s="3">
        <v>100</v>
      </c>
      <c r="AS10" s="3">
        <v>96</v>
      </c>
      <c r="AT10" s="81">
        <v>93</v>
      </c>
      <c r="AU10" s="467">
        <f t="shared" si="8"/>
        <v>423</v>
      </c>
      <c r="AV10" s="469">
        <v>310</v>
      </c>
      <c r="AW10" s="470">
        <v>225</v>
      </c>
      <c r="AX10" s="470">
        <v>135</v>
      </c>
      <c r="AY10" s="469">
        <v>270</v>
      </c>
      <c r="AZ10" s="469">
        <v>270</v>
      </c>
      <c r="BA10" s="73">
        <f>AZ10+AY10+AV10+AU10+AF10+AA10+V10+Q10+L10+G10</f>
        <v>3392</v>
      </c>
      <c r="BB10" s="69">
        <v>7</v>
      </c>
      <c r="BC10" s="5">
        <v>49</v>
      </c>
      <c r="BD10" s="3">
        <v>96</v>
      </c>
      <c r="BE10" s="3">
        <v>86</v>
      </c>
      <c r="BF10" s="81"/>
      <c r="BG10" s="472">
        <f t="shared" si="9"/>
        <v>231</v>
      </c>
      <c r="BH10" s="51">
        <v>94</v>
      </c>
      <c r="BI10" s="3">
        <v>83</v>
      </c>
      <c r="BJ10" s="3"/>
      <c r="BK10" s="81">
        <v>43.5</v>
      </c>
      <c r="BL10" s="472">
        <f t="shared" si="10"/>
        <v>220.5</v>
      </c>
      <c r="BM10" s="51">
        <v>150</v>
      </c>
      <c r="BN10" s="3">
        <v>115</v>
      </c>
      <c r="BO10" s="3">
        <v>100</v>
      </c>
      <c r="BP10" s="81"/>
      <c r="BQ10" s="467">
        <f t="shared" si="11"/>
        <v>365</v>
      </c>
      <c r="BR10" s="51">
        <v>130</v>
      </c>
      <c r="BS10" s="3">
        <v>128</v>
      </c>
      <c r="BT10" s="3">
        <v>118</v>
      </c>
      <c r="BU10" s="81">
        <v>93</v>
      </c>
      <c r="BV10" s="467">
        <f t="shared" si="12"/>
        <v>469</v>
      </c>
      <c r="BW10" s="51">
        <v>132</v>
      </c>
      <c r="BX10" s="3">
        <v>124</v>
      </c>
      <c r="BY10" s="3">
        <v>111</v>
      </c>
      <c r="BZ10" s="81">
        <v>93</v>
      </c>
      <c r="CA10" s="467">
        <f t="shared" si="13"/>
        <v>460</v>
      </c>
      <c r="CB10" s="51">
        <v>150</v>
      </c>
      <c r="CC10" s="3">
        <v>140</v>
      </c>
      <c r="CD10" s="3">
        <v>103</v>
      </c>
      <c r="CE10" s="81"/>
      <c r="CF10" s="467">
        <f t="shared" si="14"/>
        <v>393</v>
      </c>
      <c r="CG10" s="51">
        <v>134</v>
      </c>
      <c r="CH10" s="3">
        <v>111</v>
      </c>
      <c r="CI10" s="3"/>
      <c r="CJ10" s="81"/>
      <c r="CK10" s="467">
        <f t="shared" si="15"/>
        <v>245</v>
      </c>
      <c r="CL10" s="51">
        <v>124</v>
      </c>
      <c r="CM10" s="3">
        <v>118</v>
      </c>
      <c r="CN10" s="3"/>
      <c r="CO10" s="81"/>
      <c r="CP10" s="467">
        <f t="shared" si="16"/>
        <v>242</v>
      </c>
      <c r="CQ10" s="51">
        <v>143</v>
      </c>
      <c r="CR10" s="3">
        <v>109</v>
      </c>
      <c r="CS10" s="3">
        <v>103</v>
      </c>
      <c r="CT10" s="81"/>
      <c r="CU10" s="467">
        <f t="shared" si="17"/>
        <v>355</v>
      </c>
      <c r="CV10" s="469">
        <v>420</v>
      </c>
      <c r="CW10" s="470">
        <v>225</v>
      </c>
      <c r="CX10" s="470">
        <v>135</v>
      </c>
      <c r="CY10" s="469">
        <v>250</v>
      </c>
      <c r="CZ10" s="469">
        <v>450</v>
      </c>
      <c r="DA10" s="74">
        <f>CZ10+CY10+CV10+CU10+CP10+CK10+CF10+CA10+BV10+BQ10</f>
        <v>3649</v>
      </c>
      <c r="DB10" s="71">
        <v>5</v>
      </c>
      <c r="DC10" s="129">
        <f t="shared" si="18"/>
        <v>7041</v>
      </c>
      <c r="DD10" s="131">
        <v>6</v>
      </c>
    </row>
    <row r="11" spans="1:108" ht="16.5" customHeight="1">
      <c r="A11" s="16">
        <v>7</v>
      </c>
      <c r="B11" s="17" t="s">
        <v>2</v>
      </c>
      <c r="C11" s="5">
        <v>128</v>
      </c>
      <c r="D11" s="3">
        <v>113</v>
      </c>
      <c r="E11" s="3">
        <v>97</v>
      </c>
      <c r="F11" s="81"/>
      <c r="G11" s="467">
        <f t="shared" si="0"/>
        <v>338</v>
      </c>
      <c r="H11" s="51">
        <v>134</v>
      </c>
      <c r="I11" s="3">
        <v>122</v>
      </c>
      <c r="J11" s="3">
        <v>118</v>
      </c>
      <c r="K11" s="81">
        <v>110</v>
      </c>
      <c r="L11" s="467">
        <f t="shared" si="1"/>
        <v>484</v>
      </c>
      <c r="M11" s="51">
        <v>150</v>
      </c>
      <c r="N11" s="3">
        <v>140</v>
      </c>
      <c r="O11" s="3">
        <v>107</v>
      </c>
      <c r="P11" s="81">
        <v>98</v>
      </c>
      <c r="Q11" s="467">
        <f t="shared" si="2"/>
        <v>495</v>
      </c>
      <c r="R11" s="51">
        <v>130</v>
      </c>
      <c r="S11" s="3">
        <v>82</v>
      </c>
      <c r="T11" s="3"/>
      <c r="U11" s="81"/>
      <c r="V11" s="472">
        <f t="shared" si="3"/>
        <v>212</v>
      </c>
      <c r="W11" s="51">
        <v>140</v>
      </c>
      <c r="X11" s="3">
        <v>91</v>
      </c>
      <c r="Y11" s="3"/>
      <c r="Z11" s="81"/>
      <c r="AA11" s="467">
        <f t="shared" si="4"/>
        <v>231</v>
      </c>
      <c r="AB11" s="51">
        <v>146</v>
      </c>
      <c r="AC11" s="3">
        <v>114</v>
      </c>
      <c r="AD11" s="3"/>
      <c r="AE11" s="81"/>
      <c r="AF11" s="467">
        <f t="shared" si="5"/>
        <v>260</v>
      </c>
      <c r="AG11" s="51">
        <v>115</v>
      </c>
      <c r="AH11" s="3"/>
      <c r="AI11" s="3"/>
      <c r="AJ11" s="81"/>
      <c r="AK11" s="472">
        <f t="shared" si="6"/>
        <v>115</v>
      </c>
      <c r="AL11" s="51">
        <v>116</v>
      </c>
      <c r="AM11" s="3">
        <v>90</v>
      </c>
      <c r="AN11" s="3">
        <v>79</v>
      </c>
      <c r="AO11" s="81"/>
      <c r="AP11" s="467">
        <f t="shared" si="7"/>
        <v>285</v>
      </c>
      <c r="AQ11" s="51">
        <v>137</v>
      </c>
      <c r="AR11" s="3">
        <v>113</v>
      </c>
      <c r="AS11" s="3">
        <v>86</v>
      </c>
      <c r="AT11" s="81"/>
      <c r="AU11" s="467">
        <f t="shared" si="8"/>
        <v>336</v>
      </c>
      <c r="AV11" s="469">
        <v>230</v>
      </c>
      <c r="AW11" s="470">
        <v>105</v>
      </c>
      <c r="AX11" s="470">
        <v>165</v>
      </c>
      <c r="AY11" s="436">
        <v>390</v>
      </c>
      <c r="AZ11" s="469">
        <v>310</v>
      </c>
      <c r="BA11" s="73">
        <f>AZ11+AY11+AV11+AU11+AP11+AF11+AA11+Q11+L11+G11</f>
        <v>3359</v>
      </c>
      <c r="BB11" s="67">
        <v>8</v>
      </c>
      <c r="BC11" s="5">
        <v>115</v>
      </c>
      <c r="BD11" s="3">
        <v>111</v>
      </c>
      <c r="BE11" s="3">
        <v>106</v>
      </c>
      <c r="BF11" s="81"/>
      <c r="BG11" s="467">
        <f t="shared" si="9"/>
        <v>332</v>
      </c>
      <c r="BH11" s="51">
        <v>105</v>
      </c>
      <c r="BI11" s="3">
        <v>103</v>
      </c>
      <c r="BJ11" s="3">
        <v>89</v>
      </c>
      <c r="BK11" s="81"/>
      <c r="BL11" s="472">
        <f t="shared" si="10"/>
        <v>297</v>
      </c>
      <c r="BM11" s="51">
        <v>132</v>
      </c>
      <c r="BN11" s="3">
        <v>113</v>
      </c>
      <c r="BO11" s="3">
        <v>103</v>
      </c>
      <c r="BP11" s="81"/>
      <c r="BQ11" s="467">
        <f t="shared" si="11"/>
        <v>348</v>
      </c>
      <c r="BR11" s="51">
        <v>120</v>
      </c>
      <c r="BS11" s="3">
        <v>106</v>
      </c>
      <c r="BT11" s="3">
        <v>95</v>
      </c>
      <c r="BU11" s="81">
        <v>94</v>
      </c>
      <c r="BV11" s="467">
        <f t="shared" si="12"/>
        <v>415</v>
      </c>
      <c r="BW11" s="51">
        <v>130</v>
      </c>
      <c r="BX11" s="3">
        <v>113</v>
      </c>
      <c r="BY11" s="3">
        <v>102</v>
      </c>
      <c r="BZ11" s="81"/>
      <c r="CA11" s="467">
        <f t="shared" si="13"/>
        <v>345</v>
      </c>
      <c r="CB11" s="51">
        <v>137</v>
      </c>
      <c r="CC11" s="3">
        <v>106</v>
      </c>
      <c r="CD11" s="3">
        <v>104</v>
      </c>
      <c r="CE11" s="81"/>
      <c r="CF11" s="467">
        <f t="shared" si="14"/>
        <v>347</v>
      </c>
      <c r="CG11" s="51">
        <v>120</v>
      </c>
      <c r="CH11" s="3">
        <v>116</v>
      </c>
      <c r="CI11" s="3">
        <v>112</v>
      </c>
      <c r="CJ11" s="81"/>
      <c r="CK11" s="467">
        <f t="shared" si="15"/>
        <v>348</v>
      </c>
      <c r="CL11" s="51">
        <v>126</v>
      </c>
      <c r="CM11" s="3">
        <v>108</v>
      </c>
      <c r="CN11" s="3">
        <v>102</v>
      </c>
      <c r="CO11" s="81"/>
      <c r="CP11" s="467">
        <f t="shared" si="16"/>
        <v>336</v>
      </c>
      <c r="CQ11" s="51">
        <v>120</v>
      </c>
      <c r="CR11" s="3">
        <v>113</v>
      </c>
      <c r="CS11" s="3">
        <v>98</v>
      </c>
      <c r="CT11" s="81"/>
      <c r="CU11" s="472">
        <f t="shared" si="17"/>
        <v>331</v>
      </c>
      <c r="CV11" s="469">
        <v>230</v>
      </c>
      <c r="CW11" s="470">
        <v>105</v>
      </c>
      <c r="CX11" s="470">
        <v>165</v>
      </c>
      <c r="CY11" s="469">
        <v>270</v>
      </c>
      <c r="CZ11" s="469">
        <v>390</v>
      </c>
      <c r="DA11" s="74">
        <f>CZ11+CY11+CV11+CP11+CK11+CF11+CA11+BV11+BQ11+BG11</f>
        <v>3361</v>
      </c>
      <c r="DB11" s="68">
        <v>8</v>
      </c>
      <c r="DC11" s="129">
        <f t="shared" si="18"/>
        <v>6720</v>
      </c>
      <c r="DD11" s="130">
        <v>7</v>
      </c>
    </row>
    <row r="12" spans="1:108" ht="16.5" customHeight="1">
      <c r="A12" s="16">
        <v>8</v>
      </c>
      <c r="B12" s="17" t="s">
        <v>11</v>
      </c>
      <c r="C12" s="5">
        <v>126</v>
      </c>
      <c r="D12" s="3">
        <v>122</v>
      </c>
      <c r="E12" s="3">
        <v>120</v>
      </c>
      <c r="F12" s="81">
        <v>108</v>
      </c>
      <c r="G12" s="467">
        <f t="shared" si="0"/>
        <v>476</v>
      </c>
      <c r="H12" s="51">
        <v>132</v>
      </c>
      <c r="I12" s="3">
        <v>114</v>
      </c>
      <c r="J12" s="3">
        <v>95</v>
      </c>
      <c r="K12" s="81">
        <v>90</v>
      </c>
      <c r="L12" s="467">
        <f t="shared" si="1"/>
        <v>431</v>
      </c>
      <c r="M12" s="51">
        <v>116</v>
      </c>
      <c r="N12" s="3">
        <v>105</v>
      </c>
      <c r="O12" s="3">
        <v>103</v>
      </c>
      <c r="P12" s="81">
        <v>87</v>
      </c>
      <c r="Q12" s="467">
        <f t="shared" si="2"/>
        <v>411</v>
      </c>
      <c r="R12" s="51">
        <v>143</v>
      </c>
      <c r="S12" s="3">
        <v>118</v>
      </c>
      <c r="T12" s="3">
        <v>100</v>
      </c>
      <c r="U12" s="81">
        <v>95</v>
      </c>
      <c r="V12" s="467">
        <f t="shared" si="3"/>
        <v>456</v>
      </c>
      <c r="W12" s="51">
        <v>146</v>
      </c>
      <c r="X12" s="3">
        <v>130</v>
      </c>
      <c r="Y12" s="3">
        <v>115</v>
      </c>
      <c r="Z12" s="81">
        <v>86</v>
      </c>
      <c r="AA12" s="467">
        <f t="shared" si="4"/>
        <v>477</v>
      </c>
      <c r="AB12" s="51">
        <v>124</v>
      </c>
      <c r="AC12" s="3">
        <v>116</v>
      </c>
      <c r="AD12" s="3">
        <v>106</v>
      </c>
      <c r="AE12" s="81"/>
      <c r="AF12" s="472">
        <f t="shared" si="5"/>
        <v>346</v>
      </c>
      <c r="AG12" s="51">
        <v>130</v>
      </c>
      <c r="AH12" s="3">
        <v>118</v>
      </c>
      <c r="AI12" s="3">
        <v>111</v>
      </c>
      <c r="AJ12" s="81"/>
      <c r="AK12" s="472">
        <f t="shared" si="6"/>
        <v>359</v>
      </c>
      <c r="AL12" s="51">
        <v>124</v>
      </c>
      <c r="AM12" s="3">
        <v>100</v>
      </c>
      <c r="AN12" s="3">
        <v>96</v>
      </c>
      <c r="AO12" s="81">
        <v>92</v>
      </c>
      <c r="AP12" s="467">
        <f t="shared" si="7"/>
        <v>412</v>
      </c>
      <c r="AQ12" s="51">
        <v>132</v>
      </c>
      <c r="AR12" s="3">
        <v>128</v>
      </c>
      <c r="AS12" s="3">
        <v>111</v>
      </c>
      <c r="AT12" s="81">
        <v>105</v>
      </c>
      <c r="AU12" s="467">
        <f t="shared" si="8"/>
        <v>476</v>
      </c>
      <c r="AV12" s="469">
        <v>390</v>
      </c>
      <c r="AW12" s="470">
        <v>125</v>
      </c>
      <c r="AX12" s="470">
        <v>145</v>
      </c>
      <c r="AY12" s="436">
        <v>310</v>
      </c>
      <c r="AZ12" s="469">
        <v>450</v>
      </c>
      <c r="BA12" s="73">
        <f>AZ12+AY12+AV12+AU12+AP12+AA12+V12+Q12+L12+G12</f>
        <v>4289</v>
      </c>
      <c r="BB12" s="69">
        <v>3</v>
      </c>
      <c r="BC12" s="5">
        <v>93</v>
      </c>
      <c r="BD12" s="3"/>
      <c r="BE12" s="3"/>
      <c r="BF12" s="81">
        <v>75</v>
      </c>
      <c r="BG12" s="472">
        <f t="shared" si="9"/>
        <v>168</v>
      </c>
      <c r="BH12" s="51">
        <v>58</v>
      </c>
      <c r="BI12" s="3">
        <v>92</v>
      </c>
      <c r="BJ12" s="3">
        <v>79</v>
      </c>
      <c r="BK12" s="81"/>
      <c r="BL12" s="467">
        <f t="shared" si="10"/>
        <v>229</v>
      </c>
      <c r="BM12" s="51">
        <v>106</v>
      </c>
      <c r="BN12" s="3">
        <v>76</v>
      </c>
      <c r="BO12" s="3"/>
      <c r="BP12" s="81">
        <v>70</v>
      </c>
      <c r="BQ12" s="467">
        <f t="shared" si="11"/>
        <v>252</v>
      </c>
      <c r="BR12" s="51">
        <v>91</v>
      </c>
      <c r="BS12" s="3">
        <v>78</v>
      </c>
      <c r="BT12" s="3">
        <v>75</v>
      </c>
      <c r="BU12" s="81"/>
      <c r="BV12" s="467">
        <f t="shared" si="12"/>
        <v>244</v>
      </c>
      <c r="BW12" s="51">
        <v>99</v>
      </c>
      <c r="BX12" s="3">
        <v>75</v>
      </c>
      <c r="BY12" s="3"/>
      <c r="BZ12" s="81"/>
      <c r="CA12" s="467">
        <f t="shared" si="13"/>
        <v>174</v>
      </c>
      <c r="CB12" s="51"/>
      <c r="CC12" s="3"/>
      <c r="CD12" s="3"/>
      <c r="CE12" s="81"/>
      <c r="CF12" s="472">
        <f t="shared" si="14"/>
        <v>0</v>
      </c>
      <c r="CG12" s="51">
        <v>103</v>
      </c>
      <c r="CH12" s="3">
        <v>71.5</v>
      </c>
      <c r="CI12" s="3"/>
      <c r="CJ12" s="81"/>
      <c r="CK12" s="467">
        <f t="shared" si="15"/>
        <v>174.5</v>
      </c>
      <c r="CL12" s="51">
        <v>66</v>
      </c>
      <c r="CM12" s="3">
        <v>105</v>
      </c>
      <c r="CN12" s="3">
        <v>92</v>
      </c>
      <c r="CO12" s="81"/>
      <c r="CP12" s="467">
        <f t="shared" si="16"/>
        <v>263</v>
      </c>
      <c r="CQ12" s="51">
        <v>73</v>
      </c>
      <c r="CR12" s="3">
        <v>105</v>
      </c>
      <c r="CS12" s="3">
        <v>86</v>
      </c>
      <c r="CT12" s="81"/>
      <c r="CU12" s="467">
        <f t="shared" si="17"/>
        <v>264</v>
      </c>
      <c r="CV12" s="469">
        <v>220</v>
      </c>
      <c r="CW12" s="470">
        <v>125</v>
      </c>
      <c r="CX12" s="470">
        <v>145</v>
      </c>
      <c r="CY12" s="469">
        <v>210</v>
      </c>
      <c r="CZ12" s="469">
        <v>145</v>
      </c>
      <c r="DA12" s="74">
        <f>CZ12+CY12+CV12+CU12+CP12+CK12+CA12+BV12+BQ12+BL12</f>
        <v>2175.5</v>
      </c>
      <c r="DB12" s="71">
        <v>11</v>
      </c>
      <c r="DC12" s="129">
        <f t="shared" si="18"/>
        <v>6464.5</v>
      </c>
      <c r="DD12" s="131">
        <v>8</v>
      </c>
    </row>
    <row r="13" spans="1:108" ht="16.5" customHeight="1">
      <c r="A13" s="428">
        <v>9</v>
      </c>
      <c r="B13" s="17" t="s">
        <v>14</v>
      </c>
      <c r="C13" s="31">
        <v>140</v>
      </c>
      <c r="D13" s="32">
        <v>95</v>
      </c>
      <c r="E13" s="32">
        <v>86</v>
      </c>
      <c r="F13" s="127">
        <v>74</v>
      </c>
      <c r="G13" s="467">
        <f t="shared" si="0"/>
        <v>395</v>
      </c>
      <c r="H13" s="56">
        <v>98</v>
      </c>
      <c r="I13" s="32">
        <v>81</v>
      </c>
      <c r="J13" s="32">
        <v>66</v>
      </c>
      <c r="K13" s="127">
        <v>65</v>
      </c>
      <c r="L13" s="467">
        <f t="shared" si="1"/>
        <v>310</v>
      </c>
      <c r="M13" s="56">
        <v>146</v>
      </c>
      <c r="N13" s="32">
        <v>124</v>
      </c>
      <c r="O13" s="32">
        <v>74</v>
      </c>
      <c r="P13" s="127">
        <v>65</v>
      </c>
      <c r="Q13" s="467">
        <f t="shared" si="2"/>
        <v>409</v>
      </c>
      <c r="R13" s="56">
        <v>134</v>
      </c>
      <c r="S13" s="32">
        <v>60</v>
      </c>
      <c r="T13" s="32"/>
      <c r="U13" s="127"/>
      <c r="V13" s="467">
        <f t="shared" si="3"/>
        <v>194</v>
      </c>
      <c r="W13" s="51">
        <v>116</v>
      </c>
      <c r="X13" s="3"/>
      <c r="Y13" s="3"/>
      <c r="Z13" s="81"/>
      <c r="AA13" s="472">
        <f t="shared" si="4"/>
        <v>116</v>
      </c>
      <c r="AB13" s="51">
        <v>115</v>
      </c>
      <c r="AC13" s="3"/>
      <c r="AD13" s="3"/>
      <c r="AE13" s="81"/>
      <c r="AF13" s="472">
        <f t="shared" si="5"/>
        <v>115</v>
      </c>
      <c r="AG13" s="51">
        <v>134</v>
      </c>
      <c r="AH13" s="3"/>
      <c r="AI13" s="3"/>
      <c r="AJ13" s="81"/>
      <c r="AK13" s="467">
        <f t="shared" si="6"/>
        <v>134</v>
      </c>
      <c r="AL13" s="51">
        <v>128</v>
      </c>
      <c r="AM13" s="3">
        <v>81</v>
      </c>
      <c r="AN13" s="3"/>
      <c r="AO13" s="81"/>
      <c r="AP13" s="467">
        <f t="shared" si="7"/>
        <v>209</v>
      </c>
      <c r="AQ13" s="51">
        <v>140</v>
      </c>
      <c r="AR13" s="3">
        <v>82</v>
      </c>
      <c r="AS13" s="3"/>
      <c r="AT13" s="81"/>
      <c r="AU13" s="467">
        <f t="shared" si="8"/>
        <v>222</v>
      </c>
      <c r="AV13" s="469">
        <v>210</v>
      </c>
      <c r="AW13" s="470">
        <v>165</v>
      </c>
      <c r="AX13" s="470">
        <v>135</v>
      </c>
      <c r="AY13" s="436">
        <v>200</v>
      </c>
      <c r="AZ13" s="469">
        <v>200</v>
      </c>
      <c r="BA13" s="73">
        <f>AZ13+AY13+AV13+AU13+AP13+AK13+V13+Q13+L13+G13</f>
        <v>2483</v>
      </c>
      <c r="BB13" s="69">
        <v>10</v>
      </c>
      <c r="BC13" s="5">
        <v>134</v>
      </c>
      <c r="BD13" s="3">
        <v>103</v>
      </c>
      <c r="BE13" s="3">
        <v>101</v>
      </c>
      <c r="BF13" s="81">
        <v>92</v>
      </c>
      <c r="BG13" s="467">
        <f t="shared" si="9"/>
        <v>430</v>
      </c>
      <c r="BH13" s="51">
        <v>132</v>
      </c>
      <c r="BI13" s="3">
        <v>100</v>
      </c>
      <c r="BJ13" s="3">
        <v>96</v>
      </c>
      <c r="BK13" s="81">
        <v>91</v>
      </c>
      <c r="BL13" s="467">
        <f t="shared" si="10"/>
        <v>419</v>
      </c>
      <c r="BM13" s="51">
        <v>107</v>
      </c>
      <c r="BN13" s="3">
        <v>96</v>
      </c>
      <c r="BO13" s="3">
        <v>93</v>
      </c>
      <c r="BP13" s="81">
        <v>92</v>
      </c>
      <c r="BQ13" s="467">
        <f t="shared" si="11"/>
        <v>388</v>
      </c>
      <c r="BR13" s="51">
        <v>107</v>
      </c>
      <c r="BS13" s="3">
        <v>103</v>
      </c>
      <c r="BT13" s="3">
        <v>96</v>
      </c>
      <c r="BU13" s="81">
        <v>79</v>
      </c>
      <c r="BV13" s="467">
        <f t="shared" si="12"/>
        <v>385</v>
      </c>
      <c r="BW13" s="51">
        <v>110</v>
      </c>
      <c r="BX13" s="3">
        <v>107</v>
      </c>
      <c r="BY13" s="3">
        <v>98</v>
      </c>
      <c r="BZ13" s="81">
        <v>92</v>
      </c>
      <c r="CA13" s="467">
        <f t="shared" si="13"/>
        <v>407</v>
      </c>
      <c r="CB13" s="51">
        <v>111</v>
      </c>
      <c r="CC13" s="3"/>
      <c r="CD13" s="3"/>
      <c r="CE13" s="81"/>
      <c r="CF13" s="472">
        <f t="shared" si="14"/>
        <v>111</v>
      </c>
      <c r="CG13" s="51">
        <v>126</v>
      </c>
      <c r="CH13" s="3">
        <v>118</v>
      </c>
      <c r="CI13" s="3">
        <v>110</v>
      </c>
      <c r="CJ13" s="81">
        <v>106</v>
      </c>
      <c r="CK13" s="467">
        <f t="shared" si="15"/>
        <v>460</v>
      </c>
      <c r="CL13" s="51">
        <v>122</v>
      </c>
      <c r="CM13" s="3">
        <v>116</v>
      </c>
      <c r="CN13" s="3">
        <v>115</v>
      </c>
      <c r="CO13" s="81">
        <v>100</v>
      </c>
      <c r="CP13" s="467">
        <f t="shared" si="16"/>
        <v>453</v>
      </c>
      <c r="CQ13" s="51">
        <v>110</v>
      </c>
      <c r="CR13" s="3">
        <v>100</v>
      </c>
      <c r="CS13" s="3">
        <v>88</v>
      </c>
      <c r="CT13" s="81">
        <v>83</v>
      </c>
      <c r="CU13" s="472">
        <f t="shared" si="17"/>
        <v>381</v>
      </c>
      <c r="CV13" s="469">
        <v>270</v>
      </c>
      <c r="CW13" s="470">
        <v>165</v>
      </c>
      <c r="CX13" s="470">
        <v>135</v>
      </c>
      <c r="CY13" s="469">
        <v>330</v>
      </c>
      <c r="CZ13" s="469">
        <v>360</v>
      </c>
      <c r="DA13" s="74">
        <f>CZ13+CY13+CV13+CP13+CK13+CA13+BV13+BQ13+BL13+BG13</f>
        <v>3902</v>
      </c>
      <c r="DB13" s="71">
        <v>3</v>
      </c>
      <c r="DC13" s="129">
        <f t="shared" si="18"/>
        <v>6385</v>
      </c>
      <c r="DD13" s="131">
        <v>9</v>
      </c>
    </row>
    <row r="14" spans="1:108" ht="16.5" customHeight="1">
      <c r="A14" s="16">
        <v>10</v>
      </c>
      <c r="B14" s="17" t="s">
        <v>12</v>
      </c>
      <c r="C14" s="29">
        <v>101</v>
      </c>
      <c r="D14" s="30">
        <v>78</v>
      </c>
      <c r="E14" s="30">
        <v>69</v>
      </c>
      <c r="F14" s="125"/>
      <c r="G14" s="467">
        <f t="shared" si="0"/>
        <v>248</v>
      </c>
      <c r="H14" s="54">
        <v>70</v>
      </c>
      <c r="I14" s="72">
        <v>64</v>
      </c>
      <c r="J14" s="30">
        <v>61</v>
      </c>
      <c r="K14" s="125"/>
      <c r="L14" s="467">
        <f t="shared" si="1"/>
        <v>195</v>
      </c>
      <c r="M14" s="54">
        <v>112</v>
      </c>
      <c r="N14" s="30">
        <v>75</v>
      </c>
      <c r="O14" s="30">
        <v>73</v>
      </c>
      <c r="P14" s="125">
        <v>64</v>
      </c>
      <c r="Q14" s="467">
        <f t="shared" si="2"/>
        <v>324</v>
      </c>
      <c r="R14" s="54">
        <v>109</v>
      </c>
      <c r="S14" s="30">
        <v>77</v>
      </c>
      <c r="T14" s="30">
        <v>69</v>
      </c>
      <c r="U14" s="125">
        <v>58</v>
      </c>
      <c r="V14" s="467">
        <f t="shared" si="3"/>
        <v>313</v>
      </c>
      <c r="W14" s="56">
        <v>95</v>
      </c>
      <c r="X14" s="32"/>
      <c r="Y14" s="32"/>
      <c r="Z14" s="127"/>
      <c r="AA14" s="472">
        <f t="shared" si="4"/>
        <v>95</v>
      </c>
      <c r="AB14" s="56">
        <v>128</v>
      </c>
      <c r="AC14" s="32"/>
      <c r="AD14" s="32"/>
      <c r="AE14" s="127"/>
      <c r="AF14" s="467">
        <f t="shared" si="5"/>
        <v>128</v>
      </c>
      <c r="AG14" s="56">
        <v>110</v>
      </c>
      <c r="AH14" s="32"/>
      <c r="AI14" s="32"/>
      <c r="AJ14" s="127"/>
      <c r="AK14" s="472">
        <f t="shared" si="6"/>
        <v>110</v>
      </c>
      <c r="AL14" s="56">
        <v>122</v>
      </c>
      <c r="AM14" s="32">
        <v>85</v>
      </c>
      <c r="AN14" s="32">
        <v>82</v>
      </c>
      <c r="AO14" s="127"/>
      <c r="AP14" s="467">
        <f t="shared" si="7"/>
        <v>289</v>
      </c>
      <c r="AQ14" s="51">
        <v>97</v>
      </c>
      <c r="AR14" s="3">
        <v>94</v>
      </c>
      <c r="AS14" s="3">
        <v>84</v>
      </c>
      <c r="AT14" s="81">
        <v>81</v>
      </c>
      <c r="AU14" s="467">
        <f t="shared" si="8"/>
        <v>356</v>
      </c>
      <c r="AV14" s="435">
        <v>220</v>
      </c>
      <c r="AW14" s="445">
        <v>110</v>
      </c>
      <c r="AX14" s="445">
        <v>0</v>
      </c>
      <c r="AY14" s="436">
        <v>165</v>
      </c>
      <c r="AZ14" s="436">
        <v>230</v>
      </c>
      <c r="BA14" s="73">
        <f>AZ14+AY14+AV14+AU14+AP14+AF14+V14+Q14+L14+G14</f>
        <v>2468</v>
      </c>
      <c r="BB14" s="67">
        <v>11</v>
      </c>
      <c r="BC14" s="31">
        <v>126</v>
      </c>
      <c r="BD14" s="32">
        <v>118</v>
      </c>
      <c r="BE14" s="32">
        <v>113</v>
      </c>
      <c r="BF14" s="127">
        <v>107</v>
      </c>
      <c r="BG14" s="467">
        <f t="shared" si="9"/>
        <v>464</v>
      </c>
      <c r="BH14" s="56">
        <v>146</v>
      </c>
      <c r="BI14" s="32">
        <v>107</v>
      </c>
      <c r="BJ14" s="32">
        <v>98</v>
      </c>
      <c r="BK14" s="127">
        <v>85</v>
      </c>
      <c r="BL14" s="467">
        <f t="shared" si="10"/>
        <v>436</v>
      </c>
      <c r="BM14" s="56">
        <v>120</v>
      </c>
      <c r="BN14" s="32">
        <v>110</v>
      </c>
      <c r="BO14" s="32">
        <v>108</v>
      </c>
      <c r="BP14" s="127">
        <v>91</v>
      </c>
      <c r="BQ14" s="467">
        <f t="shared" si="11"/>
        <v>429</v>
      </c>
      <c r="BR14" s="56">
        <v>143</v>
      </c>
      <c r="BS14" s="32">
        <v>113</v>
      </c>
      <c r="BT14" s="32">
        <v>99</v>
      </c>
      <c r="BU14" s="127">
        <v>88</v>
      </c>
      <c r="BV14" s="467">
        <f t="shared" si="12"/>
        <v>443</v>
      </c>
      <c r="BW14" s="56">
        <v>116</v>
      </c>
      <c r="BX14" s="32">
        <v>114</v>
      </c>
      <c r="BY14" s="32">
        <v>95</v>
      </c>
      <c r="BZ14" s="127">
        <v>88</v>
      </c>
      <c r="CA14" s="467">
        <f t="shared" si="13"/>
        <v>413</v>
      </c>
      <c r="CB14" s="56">
        <v>105</v>
      </c>
      <c r="CC14" s="32">
        <v>108</v>
      </c>
      <c r="CD14" s="32"/>
      <c r="CE14" s="127"/>
      <c r="CF14" s="472">
        <f t="shared" si="14"/>
        <v>213</v>
      </c>
      <c r="CG14" s="56">
        <v>132</v>
      </c>
      <c r="CH14" s="32">
        <v>115</v>
      </c>
      <c r="CI14" s="32"/>
      <c r="CJ14" s="127"/>
      <c r="CK14" s="472">
        <f t="shared" si="15"/>
        <v>247</v>
      </c>
      <c r="CL14" s="56">
        <v>111</v>
      </c>
      <c r="CM14" s="32">
        <v>97</v>
      </c>
      <c r="CN14" s="32">
        <v>91</v>
      </c>
      <c r="CO14" s="127"/>
      <c r="CP14" s="467">
        <f t="shared" si="16"/>
        <v>299</v>
      </c>
      <c r="CQ14" s="51">
        <v>122</v>
      </c>
      <c r="CR14" s="3">
        <v>108</v>
      </c>
      <c r="CS14" s="3">
        <v>102</v>
      </c>
      <c r="CT14" s="81">
        <v>99</v>
      </c>
      <c r="CU14" s="467">
        <f t="shared" si="17"/>
        <v>431</v>
      </c>
      <c r="CV14" s="435">
        <v>210</v>
      </c>
      <c r="CW14" s="476">
        <v>110</v>
      </c>
      <c r="CX14" s="476">
        <v>0</v>
      </c>
      <c r="CY14" s="475">
        <v>220</v>
      </c>
      <c r="CZ14" s="469">
        <v>230</v>
      </c>
      <c r="DA14" s="74">
        <f>CZ14+CY14+CV14+CU14+CP14+CA14+BV14+BQ14+BL14+BG14</f>
        <v>3575</v>
      </c>
      <c r="DB14" s="68">
        <v>6</v>
      </c>
      <c r="DC14" s="129">
        <f t="shared" si="18"/>
        <v>6043</v>
      </c>
      <c r="DD14" s="130">
        <v>10</v>
      </c>
    </row>
    <row r="15" spans="1:108" ht="16.5" customHeight="1">
      <c r="A15" s="16">
        <v>11</v>
      </c>
      <c r="B15" s="17" t="s">
        <v>17</v>
      </c>
      <c r="C15" s="5">
        <v>90</v>
      </c>
      <c r="D15" s="3">
        <v>72</v>
      </c>
      <c r="E15" s="3">
        <v>68</v>
      </c>
      <c r="F15" s="81"/>
      <c r="G15" s="467">
        <f t="shared" si="0"/>
        <v>230</v>
      </c>
      <c r="H15" s="51">
        <v>115</v>
      </c>
      <c r="I15" s="3">
        <v>79</v>
      </c>
      <c r="J15" s="3">
        <v>76</v>
      </c>
      <c r="K15" s="126">
        <v>60</v>
      </c>
      <c r="L15" s="467">
        <f t="shared" si="1"/>
        <v>330</v>
      </c>
      <c r="M15" s="52">
        <v>122</v>
      </c>
      <c r="N15" s="44">
        <v>91</v>
      </c>
      <c r="O15" s="44">
        <v>84</v>
      </c>
      <c r="P15" s="126">
        <v>81</v>
      </c>
      <c r="Q15" s="467">
        <f t="shared" si="2"/>
        <v>378</v>
      </c>
      <c r="R15" s="52">
        <v>105</v>
      </c>
      <c r="S15" s="44">
        <v>93</v>
      </c>
      <c r="T15" s="44">
        <v>89</v>
      </c>
      <c r="U15" s="126">
        <v>56</v>
      </c>
      <c r="V15" s="467">
        <f t="shared" si="3"/>
        <v>343</v>
      </c>
      <c r="W15" s="51">
        <v>101</v>
      </c>
      <c r="X15" s="3">
        <v>87</v>
      </c>
      <c r="Y15" s="3">
        <v>85</v>
      </c>
      <c r="Z15" s="81"/>
      <c r="AA15" s="467">
        <f t="shared" si="4"/>
        <v>273</v>
      </c>
      <c r="AB15" s="51">
        <v>102</v>
      </c>
      <c r="AC15" s="3"/>
      <c r="AD15" s="3"/>
      <c r="AE15" s="81"/>
      <c r="AF15" s="472">
        <f t="shared" si="5"/>
        <v>102</v>
      </c>
      <c r="AG15" s="51"/>
      <c r="AH15" s="3"/>
      <c r="AI15" s="3"/>
      <c r="AJ15" s="81"/>
      <c r="AK15" s="472">
        <f t="shared" si="6"/>
        <v>0</v>
      </c>
      <c r="AL15" s="51">
        <v>103</v>
      </c>
      <c r="AM15" s="3"/>
      <c r="AN15" s="3"/>
      <c r="AO15" s="81"/>
      <c r="AP15" s="467">
        <f t="shared" si="7"/>
        <v>103</v>
      </c>
      <c r="AQ15" s="51">
        <v>108</v>
      </c>
      <c r="AR15" s="3"/>
      <c r="AS15" s="3"/>
      <c r="AT15" s="81"/>
      <c r="AU15" s="467">
        <f t="shared" si="8"/>
        <v>108</v>
      </c>
      <c r="AV15" s="469">
        <v>0</v>
      </c>
      <c r="AW15" s="469">
        <v>180</v>
      </c>
      <c r="AX15" s="470">
        <v>0</v>
      </c>
      <c r="AY15" s="470">
        <v>0</v>
      </c>
      <c r="AZ15" s="469">
        <v>52.5</v>
      </c>
      <c r="BA15" s="73">
        <f>AZ15+AW15+AU15+AP15+AA15+V15+Q15+L15+G15</f>
        <v>1997.5</v>
      </c>
      <c r="BB15" s="69">
        <v>13</v>
      </c>
      <c r="BC15" s="5">
        <v>105</v>
      </c>
      <c r="BD15" s="3"/>
      <c r="BE15" s="3"/>
      <c r="BF15" s="81">
        <v>75</v>
      </c>
      <c r="BG15" s="467">
        <f t="shared" si="9"/>
        <v>180</v>
      </c>
      <c r="BH15" s="51">
        <v>140</v>
      </c>
      <c r="BI15" s="3"/>
      <c r="BJ15" s="3"/>
      <c r="BK15" s="81">
        <v>58</v>
      </c>
      <c r="BL15" s="467">
        <f t="shared" si="10"/>
        <v>198</v>
      </c>
      <c r="BM15" s="51">
        <v>89</v>
      </c>
      <c r="BN15" s="3"/>
      <c r="BO15" s="3"/>
      <c r="BP15" s="81">
        <v>70</v>
      </c>
      <c r="BQ15" s="472">
        <f t="shared" si="11"/>
        <v>159</v>
      </c>
      <c r="BR15" s="51">
        <v>100</v>
      </c>
      <c r="BS15" s="3">
        <v>97</v>
      </c>
      <c r="BT15" s="3"/>
      <c r="BU15" s="81"/>
      <c r="BV15" s="467">
        <f t="shared" si="12"/>
        <v>197</v>
      </c>
      <c r="BW15" s="51">
        <v>100</v>
      </c>
      <c r="BX15" s="3">
        <v>96</v>
      </c>
      <c r="BY15" s="3"/>
      <c r="BZ15" s="81"/>
      <c r="CA15" s="467">
        <f t="shared" si="13"/>
        <v>196</v>
      </c>
      <c r="CB15" s="51">
        <v>109</v>
      </c>
      <c r="CC15" s="3"/>
      <c r="CD15" s="3"/>
      <c r="CE15" s="81"/>
      <c r="CF15" s="472">
        <f t="shared" si="14"/>
        <v>109</v>
      </c>
      <c r="CG15" s="51">
        <v>146</v>
      </c>
      <c r="CH15" s="3">
        <v>107</v>
      </c>
      <c r="CI15" s="3">
        <v>71.5</v>
      </c>
      <c r="CJ15" s="81"/>
      <c r="CK15" s="467">
        <f t="shared" si="15"/>
        <v>324.5</v>
      </c>
      <c r="CL15" s="51">
        <v>140</v>
      </c>
      <c r="CM15" s="3">
        <v>66</v>
      </c>
      <c r="CN15" s="3">
        <v>112</v>
      </c>
      <c r="CO15" s="81"/>
      <c r="CP15" s="467">
        <f t="shared" si="16"/>
        <v>318</v>
      </c>
      <c r="CQ15" s="51">
        <v>73</v>
      </c>
      <c r="CR15" s="3">
        <v>132</v>
      </c>
      <c r="CS15" s="3">
        <v>107</v>
      </c>
      <c r="CT15" s="81"/>
      <c r="CU15" s="467">
        <f t="shared" si="17"/>
        <v>312</v>
      </c>
      <c r="CV15" s="469">
        <v>206.7</v>
      </c>
      <c r="CW15" s="469">
        <v>180</v>
      </c>
      <c r="CX15" s="470">
        <v>0</v>
      </c>
      <c r="CY15" s="470">
        <v>0</v>
      </c>
      <c r="CZ15" s="469">
        <v>145</v>
      </c>
      <c r="DA15" s="74">
        <f>CZ15+CW15+CV15+CU15+CP15+CK15+CA15+BV15+BL15+BG15</f>
        <v>2257.2</v>
      </c>
      <c r="DB15" s="71">
        <v>10</v>
      </c>
      <c r="DC15" s="129">
        <f t="shared" si="18"/>
        <v>4254.7</v>
      </c>
      <c r="DD15" s="131">
        <v>11</v>
      </c>
    </row>
    <row r="16" spans="1:108" ht="16.5" customHeight="1">
      <c r="A16" s="16">
        <v>12</v>
      </c>
      <c r="B16" s="164" t="s">
        <v>10</v>
      </c>
      <c r="C16" s="5">
        <v>100</v>
      </c>
      <c r="D16" s="3">
        <v>96</v>
      </c>
      <c r="E16" s="3">
        <v>94</v>
      </c>
      <c r="F16" s="81">
        <v>76</v>
      </c>
      <c r="G16" s="467">
        <f t="shared" si="0"/>
        <v>366</v>
      </c>
      <c r="H16" s="51">
        <v>107</v>
      </c>
      <c r="I16" s="3">
        <v>91</v>
      </c>
      <c r="J16" s="3">
        <v>83</v>
      </c>
      <c r="K16" s="81">
        <v>78</v>
      </c>
      <c r="L16" s="467">
        <f t="shared" si="1"/>
        <v>359</v>
      </c>
      <c r="M16" s="51">
        <v>114</v>
      </c>
      <c r="N16" s="3">
        <v>100</v>
      </c>
      <c r="O16" s="3">
        <v>79</v>
      </c>
      <c r="P16" s="81">
        <v>76</v>
      </c>
      <c r="Q16" s="467">
        <f t="shared" si="2"/>
        <v>369</v>
      </c>
      <c r="R16" s="51">
        <v>67</v>
      </c>
      <c r="S16" s="3">
        <v>76</v>
      </c>
      <c r="T16" s="3">
        <v>87</v>
      </c>
      <c r="U16" s="81">
        <v>104</v>
      </c>
      <c r="V16" s="467">
        <f t="shared" si="3"/>
        <v>334</v>
      </c>
      <c r="W16" s="51">
        <v>118</v>
      </c>
      <c r="X16" s="3">
        <v>90</v>
      </c>
      <c r="Y16" s="3"/>
      <c r="Z16" s="81"/>
      <c r="AA16" s="467">
        <f t="shared" si="4"/>
        <v>208</v>
      </c>
      <c r="AB16" s="51">
        <v>107</v>
      </c>
      <c r="AC16" s="3"/>
      <c r="AD16" s="3"/>
      <c r="AE16" s="81"/>
      <c r="AF16" s="472">
        <f t="shared" si="5"/>
        <v>107</v>
      </c>
      <c r="AG16" s="51">
        <v>114</v>
      </c>
      <c r="AH16" s="3"/>
      <c r="AI16" s="3"/>
      <c r="AJ16" s="81"/>
      <c r="AK16" s="472">
        <f t="shared" si="6"/>
        <v>114</v>
      </c>
      <c r="AL16" s="51">
        <v>112</v>
      </c>
      <c r="AM16" s="3">
        <v>109</v>
      </c>
      <c r="AN16" s="3">
        <v>102</v>
      </c>
      <c r="AO16" s="81"/>
      <c r="AP16" s="467">
        <f t="shared" si="7"/>
        <v>323</v>
      </c>
      <c r="AQ16" s="51">
        <v>124</v>
      </c>
      <c r="AR16" s="3">
        <v>118</v>
      </c>
      <c r="AS16" s="3">
        <v>101</v>
      </c>
      <c r="AT16" s="81">
        <v>95</v>
      </c>
      <c r="AU16" s="467">
        <f t="shared" si="8"/>
        <v>438</v>
      </c>
      <c r="AV16" s="435">
        <v>250</v>
      </c>
      <c r="AW16" s="470">
        <v>155</v>
      </c>
      <c r="AX16" s="470">
        <v>0</v>
      </c>
      <c r="AY16" s="436">
        <v>230</v>
      </c>
      <c r="AZ16" s="469">
        <v>290</v>
      </c>
      <c r="BA16" s="73">
        <f>AZ16+AY16+AV16+AU16+AP16+AA16+V16+Q16+L16+G16</f>
        <v>3167</v>
      </c>
      <c r="BB16" s="69">
        <v>9</v>
      </c>
      <c r="BC16" s="5">
        <v>94</v>
      </c>
      <c r="BD16" s="3"/>
      <c r="BE16" s="3"/>
      <c r="BF16" s="81"/>
      <c r="BG16" s="472">
        <f t="shared" si="9"/>
        <v>94</v>
      </c>
      <c r="BH16" s="51">
        <v>109</v>
      </c>
      <c r="BI16" s="3"/>
      <c r="BJ16" s="3"/>
      <c r="BK16" s="81"/>
      <c r="BL16" s="467">
        <f t="shared" si="10"/>
        <v>109</v>
      </c>
      <c r="BM16" s="51">
        <v>111</v>
      </c>
      <c r="BN16" s="3"/>
      <c r="BO16" s="3"/>
      <c r="BP16" s="81"/>
      <c r="BQ16" s="467">
        <f t="shared" si="11"/>
        <v>111</v>
      </c>
      <c r="BR16" s="51">
        <v>122</v>
      </c>
      <c r="BS16" s="3"/>
      <c r="BT16" s="3"/>
      <c r="BU16" s="81"/>
      <c r="BV16" s="467">
        <f t="shared" si="12"/>
        <v>122</v>
      </c>
      <c r="BW16" s="51">
        <v>112</v>
      </c>
      <c r="BX16" s="3"/>
      <c r="BY16" s="3"/>
      <c r="BZ16" s="81"/>
      <c r="CA16" s="467">
        <f t="shared" si="13"/>
        <v>112</v>
      </c>
      <c r="CB16" s="51">
        <v>110</v>
      </c>
      <c r="CC16" s="3"/>
      <c r="CD16" s="3"/>
      <c r="CE16" s="81"/>
      <c r="CF16" s="467">
        <f t="shared" si="14"/>
        <v>110</v>
      </c>
      <c r="CG16" s="51">
        <v>113</v>
      </c>
      <c r="CH16" s="3"/>
      <c r="CI16" s="3"/>
      <c r="CJ16" s="81"/>
      <c r="CK16" s="467">
        <f t="shared" si="15"/>
        <v>113</v>
      </c>
      <c r="CL16" s="51">
        <v>109</v>
      </c>
      <c r="CM16" s="3"/>
      <c r="CN16" s="3"/>
      <c r="CO16" s="81"/>
      <c r="CP16" s="467">
        <f t="shared" si="16"/>
        <v>109</v>
      </c>
      <c r="CQ16" s="51">
        <v>93</v>
      </c>
      <c r="CR16" s="3"/>
      <c r="CS16" s="3"/>
      <c r="CT16" s="81"/>
      <c r="CU16" s="472">
        <f t="shared" si="17"/>
        <v>93</v>
      </c>
      <c r="CV16" s="469">
        <v>103.3</v>
      </c>
      <c r="CW16" s="469">
        <v>155</v>
      </c>
      <c r="CX16" s="470">
        <v>0</v>
      </c>
      <c r="CY16" s="470">
        <v>0</v>
      </c>
      <c r="CZ16" s="469">
        <v>0</v>
      </c>
      <c r="DA16" s="74">
        <f>CW16+CV16+CP16+CK16+CF16+CA16+BV16+BQ16+BL16</f>
        <v>1044.3</v>
      </c>
      <c r="DB16" s="71">
        <v>17</v>
      </c>
      <c r="DC16" s="129">
        <f t="shared" si="18"/>
        <v>4211.3</v>
      </c>
      <c r="DD16" s="131">
        <v>12</v>
      </c>
    </row>
    <row r="17" spans="1:108" ht="16.5" customHeight="1">
      <c r="A17" s="428">
        <v>13</v>
      </c>
      <c r="B17" s="18" t="s">
        <v>70</v>
      </c>
      <c r="C17" s="5">
        <v>114</v>
      </c>
      <c r="D17" s="3">
        <v>105</v>
      </c>
      <c r="E17" s="3">
        <v>93</v>
      </c>
      <c r="F17" s="81"/>
      <c r="G17" s="467">
        <f t="shared" si="0"/>
        <v>312</v>
      </c>
      <c r="H17" s="51">
        <v>108</v>
      </c>
      <c r="I17" s="3">
        <v>93</v>
      </c>
      <c r="J17" s="3">
        <v>84</v>
      </c>
      <c r="K17" s="81"/>
      <c r="L17" s="467">
        <f t="shared" si="1"/>
        <v>285</v>
      </c>
      <c r="M17" s="51"/>
      <c r="N17" s="3"/>
      <c r="O17" s="3"/>
      <c r="P17" s="81"/>
      <c r="Q17" s="472">
        <f t="shared" si="2"/>
        <v>0</v>
      </c>
      <c r="R17" s="51">
        <v>81</v>
      </c>
      <c r="S17" s="3">
        <v>98</v>
      </c>
      <c r="T17" s="3">
        <v>137</v>
      </c>
      <c r="U17" s="81">
        <v>99</v>
      </c>
      <c r="V17" s="467">
        <f t="shared" si="3"/>
        <v>415</v>
      </c>
      <c r="W17" s="51">
        <v>114</v>
      </c>
      <c r="X17" s="3">
        <v>93</v>
      </c>
      <c r="Y17" s="3">
        <v>89</v>
      </c>
      <c r="Z17" s="81"/>
      <c r="AA17" s="467">
        <f t="shared" si="4"/>
        <v>296</v>
      </c>
      <c r="AB17" s="51">
        <v>122</v>
      </c>
      <c r="AC17" s="3"/>
      <c r="AD17" s="3"/>
      <c r="AE17" s="81"/>
      <c r="AF17" s="467">
        <f t="shared" si="5"/>
        <v>122</v>
      </c>
      <c r="AG17" s="51">
        <v>126</v>
      </c>
      <c r="AH17" s="3"/>
      <c r="AI17" s="3"/>
      <c r="AJ17" s="81"/>
      <c r="AK17" s="467">
        <f t="shared" si="6"/>
        <v>126</v>
      </c>
      <c r="AL17" s="51">
        <v>126</v>
      </c>
      <c r="AM17" s="3">
        <v>98</v>
      </c>
      <c r="AN17" s="3">
        <v>84</v>
      </c>
      <c r="AO17" s="81">
        <v>83</v>
      </c>
      <c r="AP17" s="467">
        <f t="shared" si="7"/>
        <v>391</v>
      </c>
      <c r="AQ17" s="51"/>
      <c r="AR17" s="3"/>
      <c r="AS17" s="3"/>
      <c r="AT17" s="81"/>
      <c r="AU17" s="472">
        <f t="shared" si="8"/>
        <v>0</v>
      </c>
      <c r="AV17" s="435">
        <v>290</v>
      </c>
      <c r="AW17" s="445">
        <v>0</v>
      </c>
      <c r="AX17" s="445">
        <v>0</v>
      </c>
      <c r="AY17" s="436">
        <v>217.5</v>
      </c>
      <c r="AZ17" s="469">
        <v>0</v>
      </c>
      <c r="BA17" s="73">
        <f>AY17+AV17+AP17+AK17+AF17+AA17+V17+L17+G17</f>
        <v>2454.5</v>
      </c>
      <c r="BB17" s="67">
        <v>12</v>
      </c>
      <c r="BC17" s="5"/>
      <c r="BD17" s="3"/>
      <c r="BE17" s="3"/>
      <c r="BF17" s="81"/>
      <c r="BG17" s="467">
        <f t="shared" si="9"/>
        <v>0</v>
      </c>
      <c r="BH17" s="51"/>
      <c r="BI17" s="3"/>
      <c r="BJ17" s="3"/>
      <c r="BK17" s="81"/>
      <c r="BL17" s="467">
        <f t="shared" si="10"/>
        <v>0</v>
      </c>
      <c r="BM17" s="51"/>
      <c r="BN17" s="3"/>
      <c r="BO17" s="3"/>
      <c r="BP17" s="81"/>
      <c r="BQ17" s="467">
        <f t="shared" si="11"/>
        <v>0</v>
      </c>
      <c r="BR17" s="51"/>
      <c r="BS17" s="3"/>
      <c r="BT17" s="3"/>
      <c r="BU17" s="81"/>
      <c r="BV17" s="467">
        <f t="shared" si="12"/>
        <v>0</v>
      </c>
      <c r="BW17" s="51"/>
      <c r="BX17" s="3"/>
      <c r="BY17" s="3"/>
      <c r="BZ17" s="81"/>
      <c r="CA17" s="467">
        <f t="shared" si="13"/>
        <v>0</v>
      </c>
      <c r="CB17" s="51"/>
      <c r="CC17" s="3"/>
      <c r="CD17" s="3"/>
      <c r="CE17" s="81"/>
      <c r="CF17" s="467">
        <f t="shared" si="14"/>
        <v>0</v>
      </c>
      <c r="CG17" s="51"/>
      <c r="CH17" s="3"/>
      <c r="CI17" s="3"/>
      <c r="CJ17" s="81"/>
      <c r="CK17" s="472">
        <f t="shared" si="15"/>
        <v>0</v>
      </c>
      <c r="CL17" s="51"/>
      <c r="CM17" s="3"/>
      <c r="CN17" s="3"/>
      <c r="CO17" s="81"/>
      <c r="CP17" s="472">
        <f t="shared" si="16"/>
        <v>0</v>
      </c>
      <c r="CQ17" s="51"/>
      <c r="CR17" s="3"/>
      <c r="CS17" s="3"/>
      <c r="CT17" s="81"/>
      <c r="CU17" s="467">
        <f t="shared" si="17"/>
        <v>0</v>
      </c>
      <c r="CV17" s="469">
        <v>0</v>
      </c>
      <c r="CW17" s="476">
        <v>0</v>
      </c>
      <c r="CX17" s="476">
        <v>0</v>
      </c>
      <c r="CY17" s="469">
        <v>0</v>
      </c>
      <c r="CZ17" s="469">
        <v>0</v>
      </c>
      <c r="DA17" s="74">
        <v>0</v>
      </c>
      <c r="DB17" s="68">
        <v>25</v>
      </c>
      <c r="DC17" s="129">
        <f t="shared" si="18"/>
        <v>2454.5</v>
      </c>
      <c r="DD17" s="130">
        <v>13</v>
      </c>
    </row>
    <row r="18" spans="1:108" ht="16.5" customHeight="1">
      <c r="A18" s="16">
        <v>14</v>
      </c>
      <c r="B18" s="17" t="s">
        <v>18</v>
      </c>
      <c r="C18" s="5">
        <v>146</v>
      </c>
      <c r="D18" s="3">
        <v>73</v>
      </c>
      <c r="E18" s="3"/>
      <c r="F18" s="81"/>
      <c r="G18" s="467">
        <f t="shared" si="0"/>
        <v>219</v>
      </c>
      <c r="H18" s="51">
        <v>140</v>
      </c>
      <c r="I18" s="3">
        <v>68</v>
      </c>
      <c r="J18" s="3"/>
      <c r="K18" s="81"/>
      <c r="L18" s="467">
        <f t="shared" si="1"/>
        <v>208</v>
      </c>
      <c r="M18" s="51">
        <v>134</v>
      </c>
      <c r="N18" s="3"/>
      <c r="O18" s="3"/>
      <c r="P18" s="81"/>
      <c r="Q18" s="467">
        <f t="shared" si="2"/>
        <v>134</v>
      </c>
      <c r="R18" s="51">
        <v>70</v>
      </c>
      <c r="S18" s="3">
        <v>57</v>
      </c>
      <c r="T18" s="3"/>
      <c r="U18" s="81"/>
      <c r="V18" s="467">
        <f t="shared" si="3"/>
        <v>127</v>
      </c>
      <c r="W18" s="50"/>
      <c r="X18" s="24"/>
      <c r="Y18" s="24"/>
      <c r="Z18" s="82"/>
      <c r="AA18" s="467">
        <f t="shared" si="4"/>
        <v>0</v>
      </c>
      <c r="AB18" s="50"/>
      <c r="AC18" s="24"/>
      <c r="AD18" s="24"/>
      <c r="AE18" s="82"/>
      <c r="AF18" s="472">
        <f t="shared" si="5"/>
        <v>0</v>
      </c>
      <c r="AG18" s="50"/>
      <c r="AH18" s="24"/>
      <c r="AI18" s="24"/>
      <c r="AJ18" s="82"/>
      <c r="AK18" s="472">
        <f t="shared" si="6"/>
        <v>0</v>
      </c>
      <c r="AL18" s="50"/>
      <c r="AM18" s="24"/>
      <c r="AN18" s="24"/>
      <c r="AO18" s="82"/>
      <c r="AP18" s="467">
        <f t="shared" si="7"/>
        <v>0</v>
      </c>
      <c r="AQ18" s="51"/>
      <c r="AR18" s="3"/>
      <c r="AS18" s="3"/>
      <c r="AT18" s="81"/>
      <c r="AU18" s="467">
        <f t="shared" si="8"/>
        <v>0</v>
      </c>
      <c r="AV18" s="469">
        <v>0</v>
      </c>
      <c r="AW18" s="436">
        <v>0</v>
      </c>
      <c r="AX18" s="445">
        <v>0</v>
      </c>
      <c r="AY18" s="436">
        <v>52.5</v>
      </c>
      <c r="AZ18" s="470">
        <v>0</v>
      </c>
      <c r="BA18" s="73">
        <f>AY18+V18+Q18+L18+G18</f>
        <v>740.5</v>
      </c>
      <c r="BB18" s="69">
        <v>18</v>
      </c>
      <c r="BC18" s="23">
        <v>108</v>
      </c>
      <c r="BD18" s="24"/>
      <c r="BE18" s="24"/>
      <c r="BF18" s="82"/>
      <c r="BG18" s="467">
        <f t="shared" si="9"/>
        <v>108</v>
      </c>
      <c r="BH18" s="50">
        <v>106</v>
      </c>
      <c r="BI18" s="24"/>
      <c r="BJ18" s="24"/>
      <c r="BK18" s="82"/>
      <c r="BL18" s="467">
        <f t="shared" si="10"/>
        <v>106</v>
      </c>
      <c r="BM18" s="50">
        <v>143</v>
      </c>
      <c r="BN18" s="24"/>
      <c r="BO18" s="24"/>
      <c r="BP18" s="82"/>
      <c r="BQ18" s="467">
        <f t="shared" si="11"/>
        <v>143</v>
      </c>
      <c r="BR18" s="50">
        <v>126</v>
      </c>
      <c r="BS18" s="24">
        <v>115</v>
      </c>
      <c r="BT18" s="24"/>
      <c r="BU18" s="82"/>
      <c r="BV18" s="467">
        <f t="shared" si="12"/>
        <v>241</v>
      </c>
      <c r="BW18" s="50">
        <v>128</v>
      </c>
      <c r="BX18" s="24">
        <v>115</v>
      </c>
      <c r="BY18" s="24"/>
      <c r="BZ18" s="82"/>
      <c r="CA18" s="467">
        <f t="shared" si="13"/>
        <v>243</v>
      </c>
      <c r="CB18" s="24">
        <v>132</v>
      </c>
      <c r="CC18" s="24">
        <v>130</v>
      </c>
      <c r="CD18" s="24"/>
      <c r="CE18" s="82"/>
      <c r="CF18" s="467">
        <f t="shared" si="14"/>
        <v>262</v>
      </c>
      <c r="CG18" s="50"/>
      <c r="CH18" s="24"/>
      <c r="CI18" s="24"/>
      <c r="CJ18" s="82"/>
      <c r="CK18" s="472">
        <f t="shared" si="15"/>
        <v>0</v>
      </c>
      <c r="CL18" s="50"/>
      <c r="CM18" s="24"/>
      <c r="CN18" s="24"/>
      <c r="CO18" s="82"/>
      <c r="CP18" s="472">
        <f t="shared" si="16"/>
        <v>0</v>
      </c>
      <c r="CQ18" s="51">
        <v>137</v>
      </c>
      <c r="CR18" s="3"/>
      <c r="CS18" s="3"/>
      <c r="CT18" s="81"/>
      <c r="CU18" s="467">
        <f t="shared" si="17"/>
        <v>137</v>
      </c>
      <c r="CV18" s="469">
        <v>260</v>
      </c>
      <c r="CW18" s="475">
        <v>95</v>
      </c>
      <c r="CX18" s="476">
        <v>0</v>
      </c>
      <c r="CY18" s="470">
        <v>0</v>
      </c>
      <c r="CZ18" s="469">
        <v>0</v>
      </c>
      <c r="DA18" s="75">
        <f>CW18+CV18+CU18+CF18+CA18+BV18+BQ18+BL18+BG18</f>
        <v>1595</v>
      </c>
      <c r="DB18" s="71">
        <v>13</v>
      </c>
      <c r="DC18" s="129">
        <f t="shared" si="18"/>
        <v>2335.5</v>
      </c>
      <c r="DD18" s="131">
        <v>14</v>
      </c>
    </row>
    <row r="19" spans="1:108" ht="16.5" customHeight="1">
      <c r="A19" s="16">
        <v>15</v>
      </c>
      <c r="B19" s="21" t="s">
        <v>19</v>
      </c>
      <c r="C19" s="37"/>
      <c r="D19" s="3"/>
      <c r="E19" s="3"/>
      <c r="F19" s="81"/>
      <c r="G19" s="467">
        <f t="shared" si="0"/>
        <v>0</v>
      </c>
      <c r="H19" s="52"/>
      <c r="I19" s="3"/>
      <c r="J19" s="44"/>
      <c r="K19" s="81"/>
      <c r="L19" s="467">
        <f t="shared" si="1"/>
        <v>0</v>
      </c>
      <c r="M19" s="51"/>
      <c r="N19" s="3"/>
      <c r="O19" s="3"/>
      <c r="P19" s="81"/>
      <c r="Q19" s="467">
        <f t="shared" si="2"/>
        <v>0</v>
      </c>
      <c r="R19" s="51"/>
      <c r="S19" s="3"/>
      <c r="T19" s="3"/>
      <c r="U19" s="81"/>
      <c r="V19" s="467">
        <f t="shared" si="3"/>
        <v>0</v>
      </c>
      <c r="W19" s="51"/>
      <c r="X19" s="3"/>
      <c r="Y19" s="3"/>
      <c r="Z19" s="81"/>
      <c r="AA19" s="467">
        <f t="shared" si="4"/>
        <v>0</v>
      </c>
      <c r="AB19" s="51"/>
      <c r="AC19" s="3"/>
      <c r="AD19" s="3"/>
      <c r="AE19" s="81"/>
      <c r="AF19" s="467">
        <f t="shared" si="5"/>
        <v>0</v>
      </c>
      <c r="AG19" s="51"/>
      <c r="AH19" s="3"/>
      <c r="AI19" s="3"/>
      <c r="AJ19" s="81"/>
      <c r="AK19" s="472">
        <f t="shared" si="6"/>
        <v>0</v>
      </c>
      <c r="AL19" s="51"/>
      <c r="AM19" s="3"/>
      <c r="AN19" s="3"/>
      <c r="AO19" s="81"/>
      <c r="AP19" s="472">
        <f t="shared" si="7"/>
        <v>0</v>
      </c>
      <c r="AQ19" s="51"/>
      <c r="AR19" s="3"/>
      <c r="AS19" s="3"/>
      <c r="AT19" s="81"/>
      <c r="AU19" s="467">
        <f t="shared" si="8"/>
        <v>0</v>
      </c>
      <c r="AV19" s="469">
        <v>0</v>
      </c>
      <c r="AW19" s="469">
        <v>0</v>
      </c>
      <c r="AX19" s="470">
        <v>0</v>
      </c>
      <c r="AY19" s="470">
        <v>0</v>
      </c>
      <c r="AZ19" s="469">
        <v>0</v>
      </c>
      <c r="BA19" s="73">
        <v>0</v>
      </c>
      <c r="BB19" s="69">
        <v>29</v>
      </c>
      <c r="BC19" s="5">
        <v>124</v>
      </c>
      <c r="BD19" s="3">
        <v>109</v>
      </c>
      <c r="BE19" s="3"/>
      <c r="BF19" s="81"/>
      <c r="BG19" s="467">
        <f t="shared" si="9"/>
        <v>233</v>
      </c>
      <c r="BH19" s="51">
        <v>130</v>
      </c>
      <c r="BI19" s="3">
        <v>111</v>
      </c>
      <c r="BJ19" s="3"/>
      <c r="BK19" s="81"/>
      <c r="BL19" s="467">
        <f t="shared" si="10"/>
        <v>241</v>
      </c>
      <c r="BM19" s="51">
        <v>118</v>
      </c>
      <c r="BN19" s="3">
        <v>112</v>
      </c>
      <c r="BO19" s="3"/>
      <c r="BP19" s="81"/>
      <c r="BQ19" s="467">
        <f t="shared" si="11"/>
        <v>230</v>
      </c>
      <c r="BR19" s="51">
        <v>109</v>
      </c>
      <c r="BS19" s="3">
        <v>82</v>
      </c>
      <c r="BT19" s="3"/>
      <c r="BU19" s="81"/>
      <c r="BV19" s="467">
        <f t="shared" si="12"/>
        <v>191</v>
      </c>
      <c r="BW19" s="51">
        <v>103</v>
      </c>
      <c r="BX19" s="3">
        <v>89</v>
      </c>
      <c r="BY19" s="3"/>
      <c r="BZ19" s="81"/>
      <c r="CA19" s="467">
        <f t="shared" si="13"/>
        <v>192</v>
      </c>
      <c r="CB19" s="51">
        <v>107</v>
      </c>
      <c r="CC19" s="3"/>
      <c r="CD19" s="3"/>
      <c r="CE19" s="81"/>
      <c r="CF19" s="467">
        <f t="shared" si="14"/>
        <v>107</v>
      </c>
      <c r="CG19" s="51"/>
      <c r="CH19" s="3"/>
      <c r="CI19" s="3"/>
      <c r="CJ19" s="81"/>
      <c r="CK19" s="472">
        <f t="shared" si="15"/>
        <v>0</v>
      </c>
      <c r="CL19" s="51"/>
      <c r="CM19" s="3"/>
      <c r="CN19" s="3"/>
      <c r="CO19" s="81"/>
      <c r="CP19" s="472">
        <f t="shared" si="16"/>
        <v>0</v>
      </c>
      <c r="CQ19" s="51">
        <v>118</v>
      </c>
      <c r="CR19" s="3">
        <v>106</v>
      </c>
      <c r="CS19" s="3"/>
      <c r="CT19" s="81"/>
      <c r="CU19" s="467">
        <f t="shared" si="17"/>
        <v>224</v>
      </c>
      <c r="CV19" s="469">
        <v>133.2</v>
      </c>
      <c r="CW19" s="470">
        <v>0</v>
      </c>
      <c r="CX19" s="470">
        <v>0</v>
      </c>
      <c r="CY19" s="469">
        <v>260</v>
      </c>
      <c r="CZ19" s="469">
        <v>0</v>
      </c>
      <c r="DA19" s="74">
        <f>CY19+CV19+CU19+CF19+CA19+BV19+BQ19+BL19+BG19</f>
        <v>1811.2</v>
      </c>
      <c r="DB19" s="71">
        <v>12</v>
      </c>
      <c r="DC19" s="129">
        <f t="shared" si="18"/>
        <v>1811.2</v>
      </c>
      <c r="DD19" s="131">
        <v>15</v>
      </c>
    </row>
    <row r="20" spans="1:108" ht="16.5" customHeight="1">
      <c r="A20" s="16">
        <v>16</v>
      </c>
      <c r="B20" s="17" t="s">
        <v>15</v>
      </c>
      <c r="C20" s="23">
        <v>81</v>
      </c>
      <c r="D20" s="24"/>
      <c r="E20" s="24"/>
      <c r="F20" s="82"/>
      <c r="G20" s="467">
        <f t="shared" si="0"/>
        <v>81</v>
      </c>
      <c r="H20" s="50">
        <v>96</v>
      </c>
      <c r="I20" s="24"/>
      <c r="J20" s="24"/>
      <c r="K20" s="82"/>
      <c r="L20" s="467">
        <f t="shared" si="1"/>
        <v>96</v>
      </c>
      <c r="M20" s="50">
        <v>102</v>
      </c>
      <c r="N20" s="24"/>
      <c r="O20" s="24"/>
      <c r="P20" s="82"/>
      <c r="Q20" s="467">
        <f t="shared" si="2"/>
        <v>102</v>
      </c>
      <c r="R20" s="50">
        <v>90</v>
      </c>
      <c r="S20" s="24">
        <v>85</v>
      </c>
      <c r="T20" s="24">
        <v>79</v>
      </c>
      <c r="U20" s="82"/>
      <c r="V20" s="467">
        <f t="shared" si="3"/>
        <v>254</v>
      </c>
      <c r="W20" s="51">
        <v>105</v>
      </c>
      <c r="X20" s="3">
        <v>92</v>
      </c>
      <c r="Y20" s="3"/>
      <c r="Z20" s="81"/>
      <c r="AA20" s="467">
        <f t="shared" si="4"/>
        <v>197</v>
      </c>
      <c r="AB20" s="51"/>
      <c r="AC20" s="3"/>
      <c r="AD20" s="3"/>
      <c r="AE20" s="81"/>
      <c r="AF20" s="472">
        <f t="shared" si="5"/>
        <v>0</v>
      </c>
      <c r="AG20" s="51"/>
      <c r="AH20" s="3"/>
      <c r="AI20" s="3"/>
      <c r="AJ20" s="81"/>
      <c r="AK20" s="472">
        <f t="shared" si="6"/>
        <v>0</v>
      </c>
      <c r="AL20" s="51"/>
      <c r="AM20" s="3"/>
      <c r="AN20" s="3"/>
      <c r="AO20" s="81"/>
      <c r="AP20" s="467">
        <f t="shared" si="7"/>
        <v>0</v>
      </c>
      <c r="AQ20" s="51"/>
      <c r="AR20" s="3"/>
      <c r="AS20" s="3"/>
      <c r="AT20" s="81"/>
      <c r="AU20" s="467">
        <f t="shared" si="8"/>
        <v>0</v>
      </c>
      <c r="AV20" s="469">
        <v>0</v>
      </c>
      <c r="AW20" s="469">
        <v>0</v>
      </c>
      <c r="AX20" s="470">
        <v>0</v>
      </c>
      <c r="AY20" s="470">
        <v>0</v>
      </c>
      <c r="AZ20" s="436">
        <v>0</v>
      </c>
      <c r="BA20" s="73">
        <f>AA20+V20+Q20+L20+G20</f>
        <v>730</v>
      </c>
      <c r="BB20" s="67">
        <v>19</v>
      </c>
      <c r="BC20" s="5">
        <v>140</v>
      </c>
      <c r="BD20" s="3"/>
      <c r="BE20" s="3"/>
      <c r="BF20" s="81"/>
      <c r="BG20" s="467">
        <f t="shared" si="9"/>
        <v>140</v>
      </c>
      <c r="BH20" s="51">
        <v>126</v>
      </c>
      <c r="BI20" s="3"/>
      <c r="BJ20" s="3"/>
      <c r="BK20" s="81"/>
      <c r="BL20" s="467">
        <f t="shared" si="10"/>
        <v>126</v>
      </c>
      <c r="BM20" s="51">
        <v>102</v>
      </c>
      <c r="BN20" s="3">
        <v>77</v>
      </c>
      <c r="BO20" s="3"/>
      <c r="BP20" s="81"/>
      <c r="BQ20" s="467">
        <f t="shared" si="11"/>
        <v>179</v>
      </c>
      <c r="BR20" s="51">
        <v>98</v>
      </c>
      <c r="BS20" s="3">
        <v>89</v>
      </c>
      <c r="BT20" s="3"/>
      <c r="BU20" s="81"/>
      <c r="BV20" s="467">
        <f t="shared" si="12"/>
        <v>187</v>
      </c>
      <c r="BW20" s="51">
        <v>85</v>
      </c>
      <c r="BX20" s="3"/>
      <c r="BY20" s="3"/>
      <c r="BZ20" s="81"/>
      <c r="CA20" s="467">
        <f t="shared" si="13"/>
        <v>85</v>
      </c>
      <c r="CB20" s="51"/>
      <c r="CC20" s="3"/>
      <c r="CD20" s="44"/>
      <c r="CE20" s="81"/>
      <c r="CF20" s="472">
        <f t="shared" si="14"/>
        <v>0</v>
      </c>
      <c r="CG20" s="51">
        <v>105</v>
      </c>
      <c r="CH20" s="3"/>
      <c r="CI20" s="3"/>
      <c r="CJ20" s="81"/>
      <c r="CK20" s="467">
        <f t="shared" si="15"/>
        <v>105</v>
      </c>
      <c r="CL20" s="51">
        <v>107</v>
      </c>
      <c r="CM20" s="3"/>
      <c r="CN20" s="3"/>
      <c r="CO20" s="81"/>
      <c r="CP20" s="467">
        <f t="shared" si="16"/>
        <v>107</v>
      </c>
      <c r="CQ20" s="51"/>
      <c r="CR20" s="3"/>
      <c r="CS20" s="3"/>
      <c r="CT20" s="81"/>
      <c r="CU20" s="472">
        <f t="shared" si="17"/>
        <v>0</v>
      </c>
      <c r="CV20" s="469">
        <v>0</v>
      </c>
      <c r="CW20" s="470">
        <v>0</v>
      </c>
      <c r="CX20" s="470">
        <v>0</v>
      </c>
      <c r="CY20" s="469">
        <v>120</v>
      </c>
      <c r="CZ20" s="469">
        <v>0</v>
      </c>
      <c r="DA20" s="75">
        <f>CY20+CP20+CK20+CA20+BV20+BQ20+BL20+BG20</f>
        <v>1049</v>
      </c>
      <c r="DB20" s="68">
        <v>16</v>
      </c>
      <c r="DC20" s="129">
        <f t="shared" si="18"/>
        <v>1779</v>
      </c>
      <c r="DD20" s="130">
        <v>16</v>
      </c>
    </row>
    <row r="21" spans="1:108" ht="16.5" customHeight="1">
      <c r="A21" s="428">
        <v>17</v>
      </c>
      <c r="B21" s="18" t="s">
        <v>63</v>
      </c>
      <c r="C21" s="5">
        <v>83</v>
      </c>
      <c r="D21" s="3">
        <v>80</v>
      </c>
      <c r="E21" s="3"/>
      <c r="F21" s="81"/>
      <c r="G21" s="467">
        <f t="shared" si="0"/>
        <v>163</v>
      </c>
      <c r="H21" s="51">
        <v>106</v>
      </c>
      <c r="I21" s="3">
        <v>88</v>
      </c>
      <c r="J21" s="3">
        <v>72</v>
      </c>
      <c r="K21" s="81"/>
      <c r="L21" s="467">
        <f t="shared" si="1"/>
        <v>266</v>
      </c>
      <c r="M21" s="51">
        <v>93</v>
      </c>
      <c r="N21" s="3">
        <v>68</v>
      </c>
      <c r="O21" s="3"/>
      <c r="P21" s="81"/>
      <c r="Q21" s="467">
        <f t="shared" si="2"/>
        <v>161</v>
      </c>
      <c r="R21" s="51">
        <v>92</v>
      </c>
      <c r="S21" s="3">
        <v>72</v>
      </c>
      <c r="T21" s="3">
        <v>63</v>
      </c>
      <c r="U21" s="81"/>
      <c r="V21" s="467">
        <f t="shared" si="3"/>
        <v>227</v>
      </c>
      <c r="W21" s="50">
        <v>100</v>
      </c>
      <c r="X21" s="24"/>
      <c r="Y21" s="24"/>
      <c r="Z21" s="82"/>
      <c r="AA21" s="467">
        <f t="shared" si="4"/>
        <v>100</v>
      </c>
      <c r="AB21" s="50"/>
      <c r="AC21" s="24"/>
      <c r="AD21" s="24"/>
      <c r="AE21" s="82"/>
      <c r="AF21" s="472">
        <f t="shared" si="5"/>
        <v>0</v>
      </c>
      <c r="AG21" s="50">
        <v>128</v>
      </c>
      <c r="AH21" s="24"/>
      <c r="AI21" s="24"/>
      <c r="AJ21" s="82"/>
      <c r="AK21" s="472">
        <f t="shared" si="6"/>
        <v>128</v>
      </c>
      <c r="AL21" s="50">
        <v>113</v>
      </c>
      <c r="AM21" s="24">
        <v>80</v>
      </c>
      <c r="AN21" s="24"/>
      <c r="AO21" s="82"/>
      <c r="AP21" s="467">
        <f t="shared" si="7"/>
        <v>193</v>
      </c>
      <c r="AQ21" s="51"/>
      <c r="AR21" s="3"/>
      <c r="AS21" s="3"/>
      <c r="AT21" s="81"/>
      <c r="AU21" s="467">
        <f t="shared" si="8"/>
        <v>0</v>
      </c>
      <c r="AV21" s="469">
        <v>0</v>
      </c>
      <c r="AW21" s="470">
        <v>0</v>
      </c>
      <c r="AX21" s="470">
        <v>0</v>
      </c>
      <c r="AY21" s="469">
        <v>157.5</v>
      </c>
      <c r="AZ21" s="469">
        <v>0</v>
      </c>
      <c r="BA21" s="73">
        <f>AY21+AP21+AA21+V21+Q21+L21+G21</f>
        <v>1267.5</v>
      </c>
      <c r="BB21" s="69">
        <v>14</v>
      </c>
      <c r="BC21" s="23"/>
      <c r="BD21" s="24"/>
      <c r="BE21" s="24"/>
      <c r="BF21" s="82"/>
      <c r="BG21" s="467">
        <f t="shared" si="9"/>
        <v>0</v>
      </c>
      <c r="BH21" s="50">
        <v>76</v>
      </c>
      <c r="BI21" s="24"/>
      <c r="BJ21" s="24"/>
      <c r="BK21" s="82"/>
      <c r="BL21" s="467">
        <f t="shared" si="10"/>
        <v>76</v>
      </c>
      <c r="BM21" s="50">
        <v>70</v>
      </c>
      <c r="BN21" s="24"/>
      <c r="BO21" s="24"/>
      <c r="BP21" s="82"/>
      <c r="BQ21" s="467">
        <f t="shared" si="11"/>
        <v>70</v>
      </c>
      <c r="BR21" s="50"/>
      <c r="BS21" s="24"/>
      <c r="BT21" s="24"/>
      <c r="BU21" s="82"/>
      <c r="BV21" s="467">
        <f t="shared" si="12"/>
        <v>0</v>
      </c>
      <c r="BW21" s="50"/>
      <c r="BX21" s="24"/>
      <c r="BY21" s="24"/>
      <c r="BZ21" s="82"/>
      <c r="CA21" s="467">
        <f t="shared" si="13"/>
        <v>0</v>
      </c>
      <c r="CB21" s="50"/>
      <c r="CC21" s="24"/>
      <c r="CD21" s="24"/>
      <c r="CE21" s="82"/>
      <c r="CF21" s="472">
        <f t="shared" si="14"/>
        <v>0</v>
      </c>
      <c r="CG21" s="50"/>
      <c r="CH21" s="24"/>
      <c r="CI21" s="82"/>
      <c r="CJ21" s="82"/>
      <c r="CK21" s="472">
        <f t="shared" si="15"/>
        <v>0</v>
      </c>
      <c r="CL21" s="50"/>
      <c r="CM21" s="24"/>
      <c r="CN21" s="24"/>
      <c r="CO21" s="82"/>
      <c r="CP21" s="467">
        <f t="shared" si="16"/>
        <v>0</v>
      </c>
      <c r="CQ21" s="51">
        <v>58</v>
      </c>
      <c r="CR21" s="3"/>
      <c r="CS21" s="3"/>
      <c r="CT21" s="81"/>
      <c r="CU21" s="467">
        <f t="shared" si="17"/>
        <v>58</v>
      </c>
      <c r="CV21" s="469">
        <v>0</v>
      </c>
      <c r="CW21" s="470">
        <v>0</v>
      </c>
      <c r="CX21" s="470">
        <v>0</v>
      </c>
      <c r="CY21" s="469">
        <v>0</v>
      </c>
      <c r="CZ21" s="469">
        <v>0</v>
      </c>
      <c r="DA21" s="74">
        <f>CU21+BQ21+BL21</f>
        <v>204</v>
      </c>
      <c r="DB21" s="71">
        <v>21</v>
      </c>
      <c r="DC21" s="129">
        <f t="shared" si="18"/>
        <v>1471.5</v>
      </c>
      <c r="DD21" s="131">
        <v>17</v>
      </c>
    </row>
    <row r="22" spans="1:108" ht="16.5" customHeight="1">
      <c r="A22" s="16">
        <v>18</v>
      </c>
      <c r="B22" s="18" t="s">
        <v>24</v>
      </c>
      <c r="C22" s="5">
        <v>85</v>
      </c>
      <c r="D22" s="3">
        <v>82</v>
      </c>
      <c r="E22" s="3"/>
      <c r="F22" s="81"/>
      <c r="G22" s="467">
        <f t="shared" si="0"/>
        <v>167</v>
      </c>
      <c r="H22" s="51">
        <v>105</v>
      </c>
      <c r="I22" s="3">
        <v>73</v>
      </c>
      <c r="J22" s="3"/>
      <c r="K22" s="81"/>
      <c r="L22" s="467">
        <f t="shared" si="1"/>
        <v>178</v>
      </c>
      <c r="M22" s="51">
        <v>96</v>
      </c>
      <c r="N22" s="3">
        <v>78</v>
      </c>
      <c r="O22" s="3">
        <v>70</v>
      </c>
      <c r="P22" s="81"/>
      <c r="Q22" s="467">
        <f t="shared" si="2"/>
        <v>244</v>
      </c>
      <c r="R22" s="51">
        <v>59</v>
      </c>
      <c r="S22" s="3"/>
      <c r="T22" s="3"/>
      <c r="U22" s="81"/>
      <c r="V22" s="467">
        <f t="shared" si="3"/>
        <v>59</v>
      </c>
      <c r="W22" s="56"/>
      <c r="X22" s="32"/>
      <c r="Y22" s="32"/>
      <c r="Z22" s="127"/>
      <c r="AA22" s="472">
        <f t="shared" si="4"/>
        <v>0</v>
      </c>
      <c r="AB22" s="56"/>
      <c r="AC22" s="32"/>
      <c r="AD22" s="32"/>
      <c r="AE22" s="127"/>
      <c r="AF22" s="472">
        <f t="shared" si="5"/>
        <v>0</v>
      </c>
      <c r="AG22" s="56">
        <v>105</v>
      </c>
      <c r="AH22" s="32"/>
      <c r="AI22" s="32"/>
      <c r="AJ22" s="127"/>
      <c r="AK22" s="467">
        <f t="shared" si="6"/>
        <v>105</v>
      </c>
      <c r="AL22" s="56"/>
      <c r="AM22" s="32"/>
      <c r="AN22" s="32"/>
      <c r="AO22" s="127"/>
      <c r="AP22" s="467">
        <f t="shared" si="7"/>
        <v>0</v>
      </c>
      <c r="AQ22" s="51"/>
      <c r="AR22" s="3"/>
      <c r="AS22" s="3"/>
      <c r="AT22" s="81"/>
      <c r="AU22" s="467">
        <f t="shared" si="8"/>
        <v>0</v>
      </c>
      <c r="AV22" s="435">
        <v>0</v>
      </c>
      <c r="AW22" s="469">
        <v>0</v>
      </c>
      <c r="AX22" s="470">
        <v>0</v>
      </c>
      <c r="AY22" s="445">
        <v>0</v>
      </c>
      <c r="AZ22" s="469">
        <v>0</v>
      </c>
      <c r="BA22" s="73">
        <f>AK22+V22+Q22+L22+G22</f>
        <v>753</v>
      </c>
      <c r="BB22" s="69">
        <v>17</v>
      </c>
      <c r="BC22" s="31">
        <v>112</v>
      </c>
      <c r="BD22" s="32">
        <v>50</v>
      </c>
      <c r="BE22" s="32"/>
      <c r="BF22" s="127"/>
      <c r="BG22" s="467">
        <f t="shared" si="9"/>
        <v>162</v>
      </c>
      <c r="BH22" s="56">
        <v>54</v>
      </c>
      <c r="BI22" s="32">
        <v>84</v>
      </c>
      <c r="BJ22" s="32"/>
      <c r="BK22" s="127"/>
      <c r="BL22" s="467">
        <f t="shared" si="10"/>
        <v>138</v>
      </c>
      <c r="BM22" s="56">
        <v>64</v>
      </c>
      <c r="BN22" s="32">
        <v>101</v>
      </c>
      <c r="BO22" s="32"/>
      <c r="BP22" s="127"/>
      <c r="BQ22" s="467">
        <f t="shared" si="11"/>
        <v>165</v>
      </c>
      <c r="BR22" s="56"/>
      <c r="BS22" s="32"/>
      <c r="BT22" s="32"/>
      <c r="BU22" s="127"/>
      <c r="BV22" s="467">
        <f t="shared" si="12"/>
        <v>0</v>
      </c>
      <c r="BW22" s="56"/>
      <c r="BX22" s="32"/>
      <c r="BY22" s="32"/>
      <c r="BZ22" s="127"/>
      <c r="CA22" s="467">
        <f t="shared" si="13"/>
        <v>0</v>
      </c>
      <c r="CB22" s="56"/>
      <c r="CC22" s="32"/>
      <c r="CD22" s="32"/>
      <c r="CE22" s="127"/>
      <c r="CF22" s="472">
        <f t="shared" si="14"/>
        <v>0</v>
      </c>
      <c r="CG22" s="56"/>
      <c r="CH22" s="32"/>
      <c r="CI22" s="32"/>
      <c r="CJ22" s="127"/>
      <c r="CK22" s="472">
        <f t="shared" si="15"/>
        <v>0</v>
      </c>
      <c r="CL22" s="56">
        <v>55</v>
      </c>
      <c r="CM22" s="32"/>
      <c r="CN22" s="32"/>
      <c r="CO22" s="127"/>
      <c r="CP22" s="467">
        <f t="shared" si="16"/>
        <v>55</v>
      </c>
      <c r="CQ22" s="51">
        <v>65</v>
      </c>
      <c r="CR22" s="3"/>
      <c r="CS22" s="3"/>
      <c r="CT22" s="81"/>
      <c r="CU22" s="467">
        <f t="shared" si="17"/>
        <v>65</v>
      </c>
      <c r="CV22" s="469">
        <v>0</v>
      </c>
      <c r="CW22" s="469">
        <v>0</v>
      </c>
      <c r="CX22" s="470">
        <v>0</v>
      </c>
      <c r="CY22" s="470">
        <v>0</v>
      </c>
      <c r="CZ22" s="469">
        <v>0</v>
      </c>
      <c r="DA22" s="74">
        <f>CU22+CP22+BQ22+BL22+BG22</f>
        <v>585</v>
      </c>
      <c r="DB22" s="71">
        <v>18</v>
      </c>
      <c r="DC22" s="129">
        <f t="shared" si="18"/>
        <v>1338</v>
      </c>
      <c r="DD22" s="131">
        <v>18</v>
      </c>
    </row>
    <row r="23" spans="1:108" ht="16.5" customHeight="1">
      <c r="A23" s="16">
        <v>19</v>
      </c>
      <c r="B23" s="17" t="s">
        <v>7</v>
      </c>
      <c r="C23" s="31"/>
      <c r="D23" s="32"/>
      <c r="E23" s="32"/>
      <c r="F23" s="127"/>
      <c r="G23" s="467">
        <f t="shared" si="0"/>
        <v>0</v>
      </c>
      <c r="H23" s="56"/>
      <c r="I23" s="32"/>
      <c r="J23" s="32"/>
      <c r="K23" s="127"/>
      <c r="L23" s="467">
        <f t="shared" si="1"/>
        <v>0</v>
      </c>
      <c r="M23" s="56"/>
      <c r="N23" s="32"/>
      <c r="O23" s="32"/>
      <c r="P23" s="127"/>
      <c r="Q23" s="467">
        <f t="shared" si="2"/>
        <v>0</v>
      </c>
      <c r="R23" s="56"/>
      <c r="S23" s="32"/>
      <c r="T23" s="32"/>
      <c r="U23" s="127"/>
      <c r="V23" s="467">
        <f t="shared" si="3"/>
        <v>0</v>
      </c>
      <c r="W23" s="56"/>
      <c r="X23" s="32"/>
      <c r="Y23" s="32"/>
      <c r="Z23" s="127"/>
      <c r="AA23" s="467">
        <f t="shared" si="4"/>
        <v>0</v>
      </c>
      <c r="AB23" s="56"/>
      <c r="AC23" s="32"/>
      <c r="AD23" s="32"/>
      <c r="AE23" s="127"/>
      <c r="AF23" s="472">
        <f t="shared" si="5"/>
        <v>0</v>
      </c>
      <c r="AG23" s="56"/>
      <c r="AH23" s="32"/>
      <c r="AI23" s="32"/>
      <c r="AJ23" s="127"/>
      <c r="AK23" s="472">
        <f t="shared" si="6"/>
        <v>0</v>
      </c>
      <c r="AL23" s="56"/>
      <c r="AM23" s="32"/>
      <c r="AN23" s="32"/>
      <c r="AO23" s="127"/>
      <c r="AP23" s="467">
        <f t="shared" si="7"/>
        <v>0</v>
      </c>
      <c r="AQ23" s="51"/>
      <c r="AR23" s="3"/>
      <c r="AS23" s="3"/>
      <c r="AT23" s="81"/>
      <c r="AU23" s="467">
        <f t="shared" si="8"/>
        <v>0</v>
      </c>
      <c r="AV23" s="469">
        <v>0</v>
      </c>
      <c r="AW23" s="470">
        <v>0</v>
      </c>
      <c r="AX23" s="470">
        <v>0</v>
      </c>
      <c r="AY23" s="469">
        <v>0</v>
      </c>
      <c r="AZ23" s="469">
        <v>0</v>
      </c>
      <c r="BA23" s="73">
        <v>0</v>
      </c>
      <c r="BB23" s="67">
        <v>39</v>
      </c>
      <c r="BC23" s="31">
        <v>97</v>
      </c>
      <c r="BD23" s="32"/>
      <c r="BE23" s="32"/>
      <c r="BF23" s="127"/>
      <c r="BG23" s="467">
        <f t="shared" si="9"/>
        <v>97</v>
      </c>
      <c r="BH23" s="56">
        <v>124</v>
      </c>
      <c r="BI23" s="32">
        <v>88</v>
      </c>
      <c r="BJ23" s="32"/>
      <c r="BK23" s="127"/>
      <c r="BL23" s="467">
        <f t="shared" si="10"/>
        <v>212</v>
      </c>
      <c r="BM23" s="56">
        <v>114</v>
      </c>
      <c r="BN23" s="32"/>
      <c r="BO23" s="32"/>
      <c r="BP23" s="127"/>
      <c r="BQ23" s="467">
        <f t="shared" si="11"/>
        <v>114</v>
      </c>
      <c r="BR23" s="56">
        <v>112</v>
      </c>
      <c r="BS23" s="32"/>
      <c r="BT23" s="32"/>
      <c r="BU23" s="127"/>
      <c r="BV23" s="467">
        <f t="shared" si="12"/>
        <v>112</v>
      </c>
      <c r="BW23" s="56">
        <v>94</v>
      </c>
      <c r="BX23" s="32"/>
      <c r="BY23" s="32"/>
      <c r="BZ23" s="127"/>
      <c r="CA23" s="472">
        <f t="shared" si="13"/>
        <v>94</v>
      </c>
      <c r="CB23" s="59"/>
      <c r="CC23" s="32"/>
      <c r="CD23" s="32"/>
      <c r="CE23" s="127"/>
      <c r="CF23" s="472">
        <f t="shared" si="14"/>
        <v>0</v>
      </c>
      <c r="CG23" s="56">
        <v>130</v>
      </c>
      <c r="CH23" s="32"/>
      <c r="CI23" s="32"/>
      <c r="CJ23" s="127"/>
      <c r="CK23" s="467">
        <f t="shared" si="15"/>
        <v>130</v>
      </c>
      <c r="CL23" s="56">
        <v>104</v>
      </c>
      <c r="CM23" s="32">
        <v>103</v>
      </c>
      <c r="CN23" s="32"/>
      <c r="CO23" s="127"/>
      <c r="CP23" s="467">
        <f t="shared" si="16"/>
        <v>207</v>
      </c>
      <c r="CQ23" s="51">
        <v>111</v>
      </c>
      <c r="CR23" s="3">
        <v>94</v>
      </c>
      <c r="CS23" s="3"/>
      <c r="CT23" s="81"/>
      <c r="CU23" s="467">
        <f t="shared" si="17"/>
        <v>205</v>
      </c>
      <c r="CV23" s="469">
        <v>0</v>
      </c>
      <c r="CW23" s="470">
        <v>0</v>
      </c>
      <c r="CX23" s="470">
        <v>0</v>
      </c>
      <c r="CY23" s="469">
        <v>240</v>
      </c>
      <c r="CZ23" s="469">
        <v>0</v>
      </c>
      <c r="DA23" s="74">
        <f>CY23+CU23+CP23+CK23+BV23+BQ23+BL23+BG23</f>
        <v>1317</v>
      </c>
      <c r="DB23" s="68">
        <v>14</v>
      </c>
      <c r="DC23" s="129">
        <f t="shared" si="18"/>
        <v>1317</v>
      </c>
      <c r="DD23" s="130">
        <v>19</v>
      </c>
    </row>
    <row r="24" spans="1:108" ht="16.5" customHeight="1">
      <c r="A24" s="16">
        <v>20</v>
      </c>
      <c r="B24" s="20" t="s">
        <v>61</v>
      </c>
      <c r="C24" s="5"/>
      <c r="D24" s="3"/>
      <c r="E24" s="3"/>
      <c r="F24" s="81"/>
      <c r="G24" s="467">
        <f t="shared" si="0"/>
        <v>0</v>
      </c>
      <c r="H24" s="51"/>
      <c r="I24" s="3"/>
      <c r="J24" s="3"/>
      <c r="K24" s="81"/>
      <c r="L24" s="467">
        <f t="shared" si="1"/>
        <v>0</v>
      </c>
      <c r="M24" s="51"/>
      <c r="N24" s="3"/>
      <c r="O24" s="3"/>
      <c r="P24" s="81"/>
      <c r="Q24" s="467">
        <f t="shared" si="2"/>
        <v>0</v>
      </c>
      <c r="R24" s="51"/>
      <c r="S24" s="3"/>
      <c r="T24" s="3"/>
      <c r="U24" s="81"/>
      <c r="V24" s="467">
        <f t="shared" si="3"/>
        <v>0</v>
      </c>
      <c r="W24" s="54"/>
      <c r="X24" s="30"/>
      <c r="Y24" s="30"/>
      <c r="Z24" s="125"/>
      <c r="AA24" s="467">
        <f t="shared" si="4"/>
        <v>0</v>
      </c>
      <c r="AB24" s="54"/>
      <c r="AC24" s="30"/>
      <c r="AD24" s="30"/>
      <c r="AE24" s="125"/>
      <c r="AF24" s="472">
        <f t="shared" si="5"/>
        <v>0</v>
      </c>
      <c r="AG24" s="54"/>
      <c r="AH24" s="30"/>
      <c r="AI24" s="30"/>
      <c r="AJ24" s="125"/>
      <c r="AK24" s="472">
        <f t="shared" si="6"/>
        <v>0</v>
      </c>
      <c r="AL24" s="54"/>
      <c r="AM24" s="30"/>
      <c r="AN24" s="30"/>
      <c r="AO24" s="125"/>
      <c r="AP24" s="467">
        <f t="shared" si="7"/>
        <v>0</v>
      </c>
      <c r="AQ24" s="51"/>
      <c r="AR24" s="3"/>
      <c r="AS24" s="3"/>
      <c r="AT24" s="81"/>
      <c r="AU24" s="467">
        <f t="shared" si="8"/>
        <v>0</v>
      </c>
      <c r="AV24" s="435">
        <v>0</v>
      </c>
      <c r="AW24" s="436">
        <v>0</v>
      </c>
      <c r="AX24" s="445">
        <v>0</v>
      </c>
      <c r="AY24" s="445">
        <v>0</v>
      </c>
      <c r="AZ24" s="436">
        <v>0</v>
      </c>
      <c r="BA24" s="73">
        <v>0</v>
      </c>
      <c r="BB24" s="69">
        <v>36</v>
      </c>
      <c r="BC24" s="29">
        <v>128</v>
      </c>
      <c r="BD24" s="30"/>
      <c r="BE24" s="30"/>
      <c r="BF24" s="125"/>
      <c r="BG24" s="467">
        <f t="shared" si="9"/>
        <v>128</v>
      </c>
      <c r="BH24" s="54">
        <v>137</v>
      </c>
      <c r="BI24" s="30"/>
      <c r="BJ24" s="30"/>
      <c r="BK24" s="125"/>
      <c r="BL24" s="467">
        <f t="shared" si="10"/>
        <v>137</v>
      </c>
      <c r="BM24" s="54">
        <v>109</v>
      </c>
      <c r="BN24" s="30"/>
      <c r="BO24" s="30"/>
      <c r="BP24" s="125"/>
      <c r="BQ24" s="472">
        <f t="shared" si="11"/>
        <v>109</v>
      </c>
      <c r="BR24" s="54">
        <v>110</v>
      </c>
      <c r="BS24" s="30"/>
      <c r="BT24" s="30"/>
      <c r="BU24" s="125"/>
      <c r="BV24" s="467">
        <f t="shared" si="12"/>
        <v>110</v>
      </c>
      <c r="BW24" s="54">
        <v>118</v>
      </c>
      <c r="BX24" s="30"/>
      <c r="BY24" s="30"/>
      <c r="BZ24" s="125"/>
      <c r="CA24" s="467">
        <f t="shared" si="13"/>
        <v>118</v>
      </c>
      <c r="CB24" s="54">
        <v>124</v>
      </c>
      <c r="CC24" s="30"/>
      <c r="CD24" s="30"/>
      <c r="CE24" s="125"/>
      <c r="CF24" s="467">
        <f t="shared" si="14"/>
        <v>124</v>
      </c>
      <c r="CG24" s="54">
        <v>114</v>
      </c>
      <c r="CH24" s="30"/>
      <c r="CI24" s="30"/>
      <c r="CJ24" s="125"/>
      <c r="CK24" s="467">
        <f t="shared" si="15"/>
        <v>114</v>
      </c>
      <c r="CL24" s="54">
        <v>130</v>
      </c>
      <c r="CM24" s="30"/>
      <c r="CN24" s="30"/>
      <c r="CO24" s="125"/>
      <c r="CP24" s="467">
        <f t="shared" si="16"/>
        <v>130</v>
      </c>
      <c r="CQ24" s="51"/>
      <c r="CR24" s="3"/>
      <c r="CS24" s="3"/>
      <c r="CT24" s="81"/>
      <c r="CU24" s="472">
        <f t="shared" si="17"/>
        <v>0</v>
      </c>
      <c r="CV24" s="469">
        <v>66.8</v>
      </c>
      <c r="CW24" s="470">
        <v>0</v>
      </c>
      <c r="CX24" s="470">
        <v>0</v>
      </c>
      <c r="CY24" s="469">
        <v>130</v>
      </c>
      <c r="CZ24" s="469">
        <v>0</v>
      </c>
      <c r="DA24" s="74">
        <f>CY24+CV24+CP24+CK24+CF24+CA24+BV24+BL24+BG24</f>
        <v>1057.8</v>
      </c>
      <c r="DB24" s="71">
        <v>15</v>
      </c>
      <c r="DC24" s="129">
        <f t="shared" si="18"/>
        <v>1057.8</v>
      </c>
      <c r="DD24" s="131">
        <v>20</v>
      </c>
    </row>
    <row r="25" spans="1:108" ht="16.5" customHeight="1">
      <c r="A25" s="428">
        <v>21</v>
      </c>
      <c r="B25" s="19" t="s">
        <v>8</v>
      </c>
      <c r="C25" s="5">
        <v>77</v>
      </c>
      <c r="D25" s="3"/>
      <c r="E25" s="3"/>
      <c r="F25" s="81"/>
      <c r="G25" s="472">
        <f t="shared" si="0"/>
        <v>77</v>
      </c>
      <c r="H25" s="51">
        <v>92</v>
      </c>
      <c r="I25" s="3"/>
      <c r="J25" s="3"/>
      <c r="K25" s="81"/>
      <c r="L25" s="467">
        <f t="shared" si="1"/>
        <v>92</v>
      </c>
      <c r="M25" s="51">
        <v>113</v>
      </c>
      <c r="N25" s="3">
        <v>66</v>
      </c>
      <c r="O25" s="3"/>
      <c r="P25" s="81"/>
      <c r="Q25" s="467">
        <f t="shared" si="2"/>
        <v>179</v>
      </c>
      <c r="R25" s="51">
        <v>91</v>
      </c>
      <c r="S25" s="3"/>
      <c r="T25" s="3"/>
      <c r="U25" s="81"/>
      <c r="V25" s="467">
        <f t="shared" si="3"/>
        <v>91</v>
      </c>
      <c r="W25" s="51">
        <v>103</v>
      </c>
      <c r="X25" s="3"/>
      <c r="Y25" s="3"/>
      <c r="Z25" s="81"/>
      <c r="AA25" s="467">
        <f t="shared" si="4"/>
        <v>103</v>
      </c>
      <c r="AB25" s="51">
        <v>120</v>
      </c>
      <c r="AC25" s="3"/>
      <c r="AD25" s="3"/>
      <c r="AE25" s="81"/>
      <c r="AF25" s="467">
        <f t="shared" si="5"/>
        <v>120</v>
      </c>
      <c r="AG25" s="51"/>
      <c r="AH25" s="3"/>
      <c r="AI25" s="3"/>
      <c r="AJ25" s="81"/>
      <c r="AK25" s="472">
        <f t="shared" si="6"/>
        <v>0</v>
      </c>
      <c r="AL25" s="51">
        <v>93</v>
      </c>
      <c r="AM25" s="3"/>
      <c r="AN25" s="3"/>
      <c r="AO25" s="81"/>
      <c r="AP25" s="467">
        <f t="shared" si="7"/>
        <v>93</v>
      </c>
      <c r="AQ25" s="51">
        <v>104</v>
      </c>
      <c r="AR25" s="3"/>
      <c r="AS25" s="3"/>
      <c r="AT25" s="81"/>
      <c r="AU25" s="467">
        <f t="shared" si="8"/>
        <v>104</v>
      </c>
      <c r="AV25" s="470">
        <v>0</v>
      </c>
      <c r="AW25" s="469">
        <v>135</v>
      </c>
      <c r="AX25" s="470">
        <v>0</v>
      </c>
      <c r="AY25" s="469">
        <v>72.5</v>
      </c>
      <c r="AZ25" s="469">
        <v>52.5</v>
      </c>
      <c r="BA25" s="73">
        <f>AZ25+AY25+AW25+AU25+AP25+AF25+AA25+V25+Q25+L25</f>
        <v>1042</v>
      </c>
      <c r="BB25" s="69">
        <v>15</v>
      </c>
      <c r="BC25" s="5"/>
      <c r="BD25" s="3"/>
      <c r="BE25" s="3"/>
      <c r="BF25" s="81"/>
      <c r="BG25" s="467">
        <f t="shared" si="9"/>
        <v>0</v>
      </c>
      <c r="BH25" s="51"/>
      <c r="BI25" s="3"/>
      <c r="BJ25" s="3"/>
      <c r="BK25" s="81"/>
      <c r="BL25" s="467">
        <f t="shared" si="10"/>
        <v>0</v>
      </c>
      <c r="BM25" s="51"/>
      <c r="BN25" s="3"/>
      <c r="BO25" s="3"/>
      <c r="BP25" s="81"/>
      <c r="BQ25" s="467">
        <f t="shared" si="11"/>
        <v>0</v>
      </c>
      <c r="BR25" s="51"/>
      <c r="BS25" s="3"/>
      <c r="BT25" s="3"/>
      <c r="BU25" s="81"/>
      <c r="BV25" s="467">
        <f t="shared" si="12"/>
        <v>0</v>
      </c>
      <c r="BW25" s="51"/>
      <c r="BX25" s="3"/>
      <c r="BY25" s="3"/>
      <c r="BZ25" s="81"/>
      <c r="CA25" s="467">
        <f t="shared" si="13"/>
        <v>0</v>
      </c>
      <c r="CB25" s="51"/>
      <c r="CC25" s="3"/>
      <c r="CD25" s="3"/>
      <c r="CE25" s="81"/>
      <c r="CF25" s="467">
        <f t="shared" si="14"/>
        <v>0</v>
      </c>
      <c r="CG25" s="51"/>
      <c r="CH25" s="3"/>
      <c r="CI25" s="3"/>
      <c r="CJ25" s="81"/>
      <c r="CK25" s="472">
        <f t="shared" si="15"/>
        <v>0</v>
      </c>
      <c r="CL25" s="51"/>
      <c r="CM25" s="3"/>
      <c r="CN25" s="3"/>
      <c r="CO25" s="81"/>
      <c r="CP25" s="472">
        <f t="shared" si="16"/>
        <v>0</v>
      </c>
      <c r="CQ25" s="51"/>
      <c r="CR25" s="3"/>
      <c r="CS25" s="3"/>
      <c r="CT25" s="81"/>
      <c r="CU25" s="467">
        <f t="shared" si="17"/>
        <v>0</v>
      </c>
      <c r="CV25" s="469">
        <v>0</v>
      </c>
      <c r="CW25" s="470">
        <v>0</v>
      </c>
      <c r="CX25" s="470">
        <v>0</v>
      </c>
      <c r="CY25" s="469">
        <v>0</v>
      </c>
      <c r="CZ25" s="469">
        <v>0</v>
      </c>
      <c r="DA25" s="70">
        <v>0</v>
      </c>
      <c r="DB25" s="71">
        <v>26</v>
      </c>
      <c r="DC25" s="129">
        <f t="shared" si="18"/>
        <v>1042</v>
      </c>
      <c r="DD25" s="131">
        <v>21</v>
      </c>
    </row>
    <row r="26" spans="1:108" ht="16.5" customHeight="1">
      <c r="A26" s="16">
        <v>22</v>
      </c>
      <c r="B26" s="17" t="s">
        <v>3</v>
      </c>
      <c r="C26" s="31">
        <v>71.5</v>
      </c>
      <c r="D26" s="32"/>
      <c r="E26" s="32"/>
      <c r="F26" s="127"/>
      <c r="G26" s="467">
        <f t="shared" si="0"/>
        <v>71.5</v>
      </c>
      <c r="H26" s="56">
        <v>73</v>
      </c>
      <c r="I26" s="32"/>
      <c r="J26" s="32"/>
      <c r="K26" s="127"/>
      <c r="L26" s="467">
        <f t="shared" si="1"/>
        <v>73</v>
      </c>
      <c r="M26" s="56"/>
      <c r="N26" s="32"/>
      <c r="O26" s="32"/>
      <c r="P26" s="127"/>
      <c r="Q26" s="467">
        <f t="shared" si="2"/>
        <v>0</v>
      </c>
      <c r="R26" s="56">
        <v>57</v>
      </c>
      <c r="S26" s="32">
        <v>53.5</v>
      </c>
      <c r="T26" s="32">
        <v>34</v>
      </c>
      <c r="U26" s="127"/>
      <c r="V26" s="467">
        <f t="shared" si="3"/>
        <v>144.5</v>
      </c>
      <c r="W26" s="51">
        <v>51</v>
      </c>
      <c r="X26" s="3">
        <v>48.5</v>
      </c>
      <c r="Y26" s="3"/>
      <c r="Z26" s="81"/>
      <c r="AA26" s="467">
        <f t="shared" si="4"/>
        <v>99.5</v>
      </c>
      <c r="AB26" s="51"/>
      <c r="AC26" s="3"/>
      <c r="AD26" s="3"/>
      <c r="AE26" s="81"/>
      <c r="AF26" s="467">
        <f t="shared" si="5"/>
        <v>0</v>
      </c>
      <c r="AG26" s="51"/>
      <c r="AH26" s="3"/>
      <c r="AI26" s="3"/>
      <c r="AJ26" s="81"/>
      <c r="AK26" s="472">
        <f t="shared" si="6"/>
        <v>0</v>
      </c>
      <c r="AL26" s="51"/>
      <c r="AM26" s="3"/>
      <c r="AN26" s="3"/>
      <c r="AO26" s="81"/>
      <c r="AP26" s="472">
        <f t="shared" si="7"/>
        <v>0</v>
      </c>
      <c r="AQ26" s="51">
        <v>56</v>
      </c>
      <c r="AR26" s="3"/>
      <c r="AS26" s="3"/>
      <c r="AT26" s="81"/>
      <c r="AU26" s="467">
        <f t="shared" si="8"/>
        <v>56</v>
      </c>
      <c r="AV26" s="469">
        <v>0</v>
      </c>
      <c r="AW26" s="469">
        <v>100</v>
      </c>
      <c r="AX26" s="470">
        <v>0</v>
      </c>
      <c r="AY26" s="470">
        <v>0</v>
      </c>
      <c r="AZ26" s="469">
        <v>90</v>
      </c>
      <c r="BA26" s="73">
        <f>AZ26+AW26+AU26+AA26+V26+L26+G26</f>
        <v>634.5</v>
      </c>
      <c r="BB26" s="67">
        <v>21</v>
      </c>
      <c r="BC26" s="5">
        <v>57</v>
      </c>
      <c r="BD26" s="3">
        <v>52</v>
      </c>
      <c r="BE26" s="3"/>
      <c r="BF26" s="81"/>
      <c r="BG26" s="467">
        <f t="shared" si="9"/>
        <v>109</v>
      </c>
      <c r="BH26" s="51">
        <v>50.5</v>
      </c>
      <c r="BI26" s="3">
        <v>44.5</v>
      </c>
      <c r="BJ26" s="3"/>
      <c r="BK26" s="81"/>
      <c r="BL26" s="467">
        <f t="shared" si="10"/>
        <v>95</v>
      </c>
      <c r="BM26" s="51">
        <v>40</v>
      </c>
      <c r="BN26" s="3"/>
      <c r="BO26" s="3"/>
      <c r="BP26" s="81"/>
      <c r="BQ26" s="467">
        <f t="shared" si="11"/>
        <v>40</v>
      </c>
      <c r="BR26" s="51"/>
      <c r="BS26" s="3"/>
      <c r="BT26" s="3"/>
      <c r="BU26" s="81"/>
      <c r="BV26" s="467">
        <f t="shared" si="12"/>
        <v>0</v>
      </c>
      <c r="BW26" s="51"/>
      <c r="BX26" s="3"/>
      <c r="BY26" s="3"/>
      <c r="BZ26" s="81"/>
      <c r="CA26" s="467">
        <f t="shared" si="13"/>
        <v>0</v>
      </c>
      <c r="CB26" s="51"/>
      <c r="CC26" s="3"/>
      <c r="CD26" s="3"/>
      <c r="CE26" s="81"/>
      <c r="CF26" s="467">
        <f t="shared" si="14"/>
        <v>0</v>
      </c>
      <c r="CG26" s="51"/>
      <c r="CH26" s="3"/>
      <c r="CI26" s="3"/>
      <c r="CJ26" s="81"/>
      <c r="CK26" s="472">
        <f t="shared" si="15"/>
        <v>0</v>
      </c>
      <c r="CL26" s="51"/>
      <c r="CM26" s="3"/>
      <c r="CN26" s="3"/>
      <c r="CO26" s="81"/>
      <c r="CP26" s="472">
        <f t="shared" si="16"/>
        <v>0</v>
      </c>
      <c r="CQ26" s="51">
        <v>57</v>
      </c>
      <c r="CR26" s="3"/>
      <c r="CS26" s="3"/>
      <c r="CT26" s="81"/>
      <c r="CU26" s="467">
        <f t="shared" si="17"/>
        <v>57</v>
      </c>
      <c r="CV26" s="469">
        <v>0</v>
      </c>
      <c r="CW26" s="469">
        <v>0</v>
      </c>
      <c r="CX26" s="470">
        <v>0</v>
      </c>
      <c r="CY26" s="470">
        <v>0</v>
      </c>
      <c r="CZ26" s="469">
        <v>77.5</v>
      </c>
      <c r="DA26" s="74">
        <f>CZ26+CW26+CV26+CU26+CF26+BQ26+BL26+BG26</f>
        <v>378.5</v>
      </c>
      <c r="DB26" s="68">
        <v>19</v>
      </c>
      <c r="DC26" s="129">
        <f t="shared" si="18"/>
        <v>1013</v>
      </c>
      <c r="DD26" s="130">
        <v>22</v>
      </c>
    </row>
    <row r="27" spans="1:108" ht="16.5" customHeight="1">
      <c r="A27" s="16">
        <v>23</v>
      </c>
      <c r="B27" s="17" t="s">
        <v>22</v>
      </c>
      <c r="C27" s="5"/>
      <c r="D27" s="3"/>
      <c r="E27" s="3"/>
      <c r="F27" s="81"/>
      <c r="G27" s="467">
        <f t="shared" si="0"/>
        <v>0</v>
      </c>
      <c r="H27" s="51"/>
      <c r="I27" s="3"/>
      <c r="J27" s="3"/>
      <c r="K27" s="81"/>
      <c r="L27" s="467">
        <f t="shared" si="1"/>
        <v>0</v>
      </c>
      <c r="M27" s="51">
        <v>85</v>
      </c>
      <c r="N27" s="3">
        <v>69</v>
      </c>
      <c r="O27" s="3"/>
      <c r="P27" s="81"/>
      <c r="Q27" s="467">
        <f t="shared" si="2"/>
        <v>154</v>
      </c>
      <c r="R27" s="51">
        <v>75</v>
      </c>
      <c r="S27" s="3">
        <v>62</v>
      </c>
      <c r="T27" s="3">
        <v>61</v>
      </c>
      <c r="U27" s="81">
        <v>54</v>
      </c>
      <c r="V27" s="467">
        <f t="shared" si="3"/>
        <v>252</v>
      </c>
      <c r="W27" s="51"/>
      <c r="X27" s="3"/>
      <c r="Y27" s="3"/>
      <c r="Z27" s="81"/>
      <c r="AA27" s="472">
        <f t="shared" si="4"/>
        <v>0</v>
      </c>
      <c r="AB27" s="51"/>
      <c r="AC27" s="3"/>
      <c r="AD27" s="3"/>
      <c r="AE27" s="81"/>
      <c r="AF27" s="472">
        <f t="shared" si="5"/>
        <v>0</v>
      </c>
      <c r="AG27" s="51">
        <v>106</v>
      </c>
      <c r="AH27" s="3"/>
      <c r="AI27" s="3"/>
      <c r="AJ27" s="81"/>
      <c r="AK27" s="467">
        <f t="shared" si="6"/>
        <v>106</v>
      </c>
      <c r="AL27" s="51">
        <v>99</v>
      </c>
      <c r="AM27" s="3">
        <v>95</v>
      </c>
      <c r="AN27" s="3">
        <v>78</v>
      </c>
      <c r="AO27" s="81"/>
      <c r="AP27" s="467">
        <f t="shared" si="7"/>
        <v>272</v>
      </c>
      <c r="AQ27" s="51"/>
      <c r="AR27" s="3"/>
      <c r="AS27" s="3"/>
      <c r="AT27" s="81"/>
      <c r="AU27" s="467">
        <f t="shared" si="8"/>
        <v>0</v>
      </c>
      <c r="AV27" s="469">
        <v>20</v>
      </c>
      <c r="AW27" s="469">
        <v>0</v>
      </c>
      <c r="AX27" s="470">
        <v>0</v>
      </c>
      <c r="AY27" s="470">
        <v>0</v>
      </c>
      <c r="AZ27" s="469">
        <v>0</v>
      </c>
      <c r="BA27" s="73">
        <f>AV27+AP27+AK27+V27+Q27</f>
        <v>804</v>
      </c>
      <c r="BB27" s="69">
        <v>16</v>
      </c>
      <c r="BC27" s="5"/>
      <c r="BD27" s="3"/>
      <c r="BE27" s="3"/>
      <c r="BF27" s="81"/>
      <c r="BG27" s="467">
        <f t="shared" si="9"/>
        <v>0</v>
      </c>
      <c r="BH27" s="51"/>
      <c r="BI27" s="3"/>
      <c r="BJ27" s="3"/>
      <c r="BK27" s="81"/>
      <c r="BL27" s="467">
        <f t="shared" si="10"/>
        <v>0</v>
      </c>
      <c r="BM27" s="51"/>
      <c r="BN27" s="3"/>
      <c r="BO27" s="3"/>
      <c r="BP27" s="81"/>
      <c r="BQ27" s="467">
        <f t="shared" si="11"/>
        <v>0</v>
      </c>
      <c r="BR27" s="51"/>
      <c r="BS27" s="3"/>
      <c r="BT27" s="3"/>
      <c r="BU27" s="81"/>
      <c r="BV27" s="467">
        <f t="shared" si="12"/>
        <v>0</v>
      </c>
      <c r="BW27" s="51"/>
      <c r="BX27" s="3"/>
      <c r="BY27" s="3"/>
      <c r="BZ27" s="81"/>
      <c r="CA27" s="467">
        <f t="shared" si="13"/>
        <v>0</v>
      </c>
      <c r="CB27" s="51"/>
      <c r="CC27" s="3"/>
      <c r="CD27" s="3"/>
      <c r="CE27" s="81"/>
      <c r="CF27" s="472">
        <f t="shared" si="14"/>
        <v>0</v>
      </c>
      <c r="CG27" s="51"/>
      <c r="CH27" s="81"/>
      <c r="CI27" s="3"/>
      <c r="CJ27" s="81"/>
      <c r="CK27" s="472">
        <f t="shared" si="15"/>
        <v>0</v>
      </c>
      <c r="CL27" s="51"/>
      <c r="CM27" s="3"/>
      <c r="CN27" s="3"/>
      <c r="CO27" s="81"/>
      <c r="CP27" s="467">
        <f t="shared" si="16"/>
        <v>0</v>
      </c>
      <c r="CQ27" s="51"/>
      <c r="CR27" s="3"/>
      <c r="CS27" s="3"/>
      <c r="CT27" s="81"/>
      <c r="CU27" s="467">
        <f t="shared" si="17"/>
        <v>0</v>
      </c>
      <c r="CV27" s="469">
        <v>0</v>
      </c>
      <c r="CW27" s="469">
        <v>0</v>
      </c>
      <c r="CX27" s="470">
        <v>0</v>
      </c>
      <c r="CY27" s="470">
        <v>0</v>
      </c>
      <c r="CZ27" s="469">
        <v>0</v>
      </c>
      <c r="DA27" s="74">
        <v>0</v>
      </c>
      <c r="DB27" s="71">
        <v>27</v>
      </c>
      <c r="DC27" s="129">
        <f t="shared" si="18"/>
        <v>804</v>
      </c>
      <c r="DD27" s="131">
        <v>23</v>
      </c>
    </row>
    <row r="28" spans="1:108" ht="16.5" customHeight="1">
      <c r="A28" s="16">
        <v>24</v>
      </c>
      <c r="B28" s="20" t="s">
        <v>62</v>
      </c>
      <c r="C28" s="3">
        <v>88</v>
      </c>
      <c r="D28" s="3"/>
      <c r="E28" s="3"/>
      <c r="F28" s="478"/>
      <c r="G28" s="467">
        <f t="shared" si="0"/>
        <v>88</v>
      </c>
      <c r="H28" s="51">
        <v>77</v>
      </c>
      <c r="I28" s="3"/>
      <c r="J28" s="3"/>
      <c r="K28" s="478"/>
      <c r="L28" s="472">
        <f t="shared" si="1"/>
        <v>77</v>
      </c>
      <c r="M28" s="51">
        <v>99</v>
      </c>
      <c r="N28" s="3"/>
      <c r="O28" s="3"/>
      <c r="P28" s="81"/>
      <c r="Q28" s="467">
        <f t="shared" si="2"/>
        <v>99</v>
      </c>
      <c r="R28" s="51">
        <v>111</v>
      </c>
      <c r="S28" s="3"/>
      <c r="T28" s="3"/>
      <c r="U28" s="81"/>
      <c r="V28" s="467">
        <f t="shared" si="3"/>
        <v>111</v>
      </c>
      <c r="W28" s="56">
        <v>98</v>
      </c>
      <c r="X28" s="32"/>
      <c r="Y28" s="32"/>
      <c r="Z28" s="127"/>
      <c r="AA28" s="467">
        <f t="shared" si="4"/>
        <v>98</v>
      </c>
      <c r="AB28" s="56">
        <v>104</v>
      </c>
      <c r="AC28" s="32"/>
      <c r="AD28" s="32"/>
      <c r="AE28" s="127"/>
      <c r="AF28" s="467">
        <f t="shared" si="5"/>
        <v>104</v>
      </c>
      <c r="AG28" s="56">
        <v>109</v>
      </c>
      <c r="AH28" s="32"/>
      <c r="AI28" s="32"/>
      <c r="AJ28" s="127"/>
      <c r="AK28" s="467">
        <f t="shared" si="6"/>
        <v>109</v>
      </c>
      <c r="AL28" s="56">
        <v>87</v>
      </c>
      <c r="AM28" s="32"/>
      <c r="AN28" s="32"/>
      <c r="AO28" s="127"/>
      <c r="AP28" s="467">
        <f t="shared" si="7"/>
        <v>87</v>
      </c>
      <c r="AQ28" s="51"/>
      <c r="AR28" s="3"/>
      <c r="AS28" s="3"/>
      <c r="AT28" s="81"/>
      <c r="AU28" s="472">
        <f t="shared" si="8"/>
        <v>0</v>
      </c>
      <c r="AV28" s="469">
        <v>0</v>
      </c>
      <c r="AW28" s="469">
        <v>0</v>
      </c>
      <c r="AX28" s="470">
        <v>0</v>
      </c>
      <c r="AY28" s="470">
        <v>0</v>
      </c>
      <c r="AZ28" s="469">
        <v>0</v>
      </c>
      <c r="BA28" s="73">
        <f>AP28+AK28+AF28+AA28+V28+Q28+G28</f>
        <v>696</v>
      </c>
      <c r="BB28" s="69">
        <v>20</v>
      </c>
      <c r="BC28" s="31"/>
      <c r="BD28" s="32"/>
      <c r="BE28" s="32"/>
      <c r="BF28" s="127"/>
      <c r="BG28" s="467">
        <f t="shared" si="9"/>
        <v>0</v>
      </c>
      <c r="BH28" s="56"/>
      <c r="BI28" s="32"/>
      <c r="BJ28" s="32"/>
      <c r="BK28" s="127"/>
      <c r="BL28" s="467">
        <f t="shared" si="10"/>
        <v>0</v>
      </c>
      <c r="BM28" s="56"/>
      <c r="BN28" s="32"/>
      <c r="BO28" s="32"/>
      <c r="BP28" s="127"/>
      <c r="BQ28" s="467">
        <f t="shared" si="11"/>
        <v>0</v>
      </c>
      <c r="BR28" s="56"/>
      <c r="BS28" s="32"/>
      <c r="BT28" s="32"/>
      <c r="BU28" s="127"/>
      <c r="BV28" s="467">
        <f t="shared" si="12"/>
        <v>0</v>
      </c>
      <c r="BW28" s="56"/>
      <c r="BX28" s="32"/>
      <c r="BY28" s="32"/>
      <c r="BZ28" s="127"/>
      <c r="CA28" s="467">
        <f t="shared" si="13"/>
        <v>0</v>
      </c>
      <c r="CB28" s="56"/>
      <c r="CC28" s="32"/>
      <c r="CD28" s="32"/>
      <c r="CE28" s="127"/>
      <c r="CF28" s="467">
        <f t="shared" si="14"/>
        <v>0</v>
      </c>
      <c r="CG28" s="56"/>
      <c r="CH28" s="32"/>
      <c r="CI28" s="32"/>
      <c r="CJ28" s="127"/>
      <c r="CK28" s="472">
        <f t="shared" si="15"/>
        <v>0</v>
      </c>
      <c r="CL28" s="56"/>
      <c r="CM28" s="32"/>
      <c r="CN28" s="32"/>
      <c r="CO28" s="127"/>
      <c r="CP28" s="472">
        <f t="shared" si="16"/>
        <v>0</v>
      </c>
      <c r="CQ28" s="51"/>
      <c r="CR28" s="3"/>
      <c r="CS28" s="3"/>
      <c r="CT28" s="81"/>
      <c r="CU28" s="467">
        <f t="shared" si="17"/>
        <v>0</v>
      </c>
      <c r="CV28" s="469">
        <v>0</v>
      </c>
      <c r="CW28" s="469">
        <v>0</v>
      </c>
      <c r="CX28" s="470">
        <v>0</v>
      </c>
      <c r="CY28" s="470">
        <v>0</v>
      </c>
      <c r="CZ28" s="469">
        <v>0</v>
      </c>
      <c r="DA28" s="74">
        <v>0</v>
      </c>
      <c r="DB28" s="71">
        <v>28</v>
      </c>
      <c r="DC28" s="129">
        <f t="shared" si="18"/>
        <v>696</v>
      </c>
      <c r="DD28" s="131">
        <v>24</v>
      </c>
    </row>
    <row r="29" spans="1:108" ht="16.5" customHeight="1">
      <c r="A29" s="428">
        <v>25</v>
      </c>
      <c r="B29" s="20" t="s">
        <v>36</v>
      </c>
      <c r="C29" s="51">
        <v>99</v>
      </c>
      <c r="D29" s="3">
        <v>75</v>
      </c>
      <c r="E29" s="3"/>
      <c r="F29" s="478"/>
      <c r="G29" s="467">
        <f t="shared" si="0"/>
        <v>174</v>
      </c>
      <c r="H29" s="51">
        <v>67</v>
      </c>
      <c r="I29" s="3">
        <v>62</v>
      </c>
      <c r="J29" s="3"/>
      <c r="K29" s="478"/>
      <c r="L29" s="467">
        <f t="shared" si="1"/>
        <v>129</v>
      </c>
      <c r="M29" s="51"/>
      <c r="N29" s="3"/>
      <c r="O29" s="3"/>
      <c r="P29" s="81"/>
      <c r="Q29" s="467">
        <f t="shared" si="2"/>
        <v>0</v>
      </c>
      <c r="R29" s="51">
        <v>73</v>
      </c>
      <c r="S29" s="3"/>
      <c r="T29" s="3"/>
      <c r="U29" s="81"/>
      <c r="V29" s="467">
        <f t="shared" si="3"/>
        <v>73</v>
      </c>
      <c r="W29" s="56"/>
      <c r="X29" s="32"/>
      <c r="Y29" s="32"/>
      <c r="Z29" s="127"/>
      <c r="AA29" s="467">
        <f t="shared" si="4"/>
        <v>0</v>
      </c>
      <c r="AB29" s="56"/>
      <c r="AC29" s="32"/>
      <c r="AD29" s="32"/>
      <c r="AE29" s="127"/>
      <c r="AF29" s="467">
        <f t="shared" si="5"/>
        <v>0</v>
      </c>
      <c r="AG29" s="56"/>
      <c r="AH29" s="32"/>
      <c r="AI29" s="32"/>
      <c r="AJ29" s="127"/>
      <c r="AK29" s="472">
        <f t="shared" si="6"/>
        <v>0</v>
      </c>
      <c r="AL29" s="56"/>
      <c r="AM29" s="32"/>
      <c r="AN29" s="32"/>
      <c r="AO29" s="127"/>
      <c r="AP29" s="472">
        <f t="shared" si="7"/>
        <v>0</v>
      </c>
      <c r="AQ29" s="51"/>
      <c r="AR29" s="3"/>
      <c r="AS29" s="3"/>
      <c r="AT29" s="81"/>
      <c r="AU29" s="467">
        <f t="shared" si="8"/>
        <v>0</v>
      </c>
      <c r="AV29" s="469">
        <v>0</v>
      </c>
      <c r="AW29" s="469">
        <v>0</v>
      </c>
      <c r="AX29" s="470">
        <v>0</v>
      </c>
      <c r="AY29" s="470">
        <v>0</v>
      </c>
      <c r="AZ29" s="469">
        <v>0</v>
      </c>
      <c r="BA29" s="73">
        <f>V29+L29+G29</f>
        <v>376</v>
      </c>
      <c r="BB29" s="67">
        <v>22</v>
      </c>
      <c r="BC29" s="31">
        <v>49</v>
      </c>
      <c r="BD29" s="32"/>
      <c r="BE29" s="32"/>
      <c r="BF29" s="127"/>
      <c r="BG29" s="467">
        <f t="shared" si="9"/>
        <v>49</v>
      </c>
      <c r="BH29" s="56">
        <v>43.5</v>
      </c>
      <c r="BI29" s="32"/>
      <c r="BJ29" s="32"/>
      <c r="BK29" s="127"/>
      <c r="BL29" s="467">
        <f t="shared" si="10"/>
        <v>43.5</v>
      </c>
      <c r="BM29" s="56"/>
      <c r="BN29" s="32"/>
      <c r="BO29" s="32"/>
      <c r="BP29" s="127"/>
      <c r="BQ29" s="467">
        <f t="shared" si="11"/>
        <v>0</v>
      </c>
      <c r="BR29" s="56"/>
      <c r="BS29" s="32"/>
      <c r="BT29" s="32"/>
      <c r="BU29" s="127"/>
      <c r="BV29" s="467">
        <f t="shared" si="12"/>
        <v>0</v>
      </c>
      <c r="BW29" s="56"/>
      <c r="BX29" s="32"/>
      <c r="BY29" s="32"/>
      <c r="BZ29" s="127"/>
      <c r="CA29" s="467">
        <f t="shared" si="13"/>
        <v>0</v>
      </c>
      <c r="CB29" s="56"/>
      <c r="CC29" s="32"/>
      <c r="CD29" s="32"/>
      <c r="CE29" s="127"/>
      <c r="CF29" s="467">
        <f t="shared" si="14"/>
        <v>0</v>
      </c>
      <c r="CG29" s="56"/>
      <c r="CH29" s="32"/>
      <c r="CI29" s="32"/>
      <c r="CJ29" s="127"/>
      <c r="CK29" s="472">
        <f t="shared" si="15"/>
        <v>0</v>
      </c>
      <c r="CL29" s="56"/>
      <c r="CM29" s="32"/>
      <c r="CN29" s="32"/>
      <c r="CO29" s="127"/>
      <c r="CP29" s="472">
        <f t="shared" si="16"/>
        <v>0</v>
      </c>
      <c r="CQ29" s="51"/>
      <c r="CR29" s="3"/>
      <c r="CS29" s="3"/>
      <c r="CT29" s="81"/>
      <c r="CU29" s="467">
        <f t="shared" si="17"/>
        <v>0</v>
      </c>
      <c r="CV29" s="469">
        <v>0</v>
      </c>
      <c r="CW29" s="469">
        <v>0</v>
      </c>
      <c r="CX29" s="470">
        <v>0</v>
      </c>
      <c r="CY29" s="470">
        <v>0</v>
      </c>
      <c r="CZ29" s="469">
        <v>0</v>
      </c>
      <c r="DA29" s="74">
        <f>BL29+BG29</f>
        <v>92.5</v>
      </c>
      <c r="DB29" s="68">
        <v>23</v>
      </c>
      <c r="DC29" s="129">
        <f t="shared" si="18"/>
        <v>468.5</v>
      </c>
      <c r="DD29" s="130">
        <v>25</v>
      </c>
    </row>
    <row r="30" spans="1:108" ht="16.5" customHeight="1">
      <c r="A30" s="16">
        <v>26</v>
      </c>
      <c r="B30" s="20" t="s">
        <v>31</v>
      </c>
      <c r="C30" s="23"/>
      <c r="D30" s="24"/>
      <c r="E30" s="24"/>
      <c r="F30" s="82"/>
      <c r="G30" s="467">
        <f t="shared" si="0"/>
        <v>0</v>
      </c>
      <c r="H30" s="50"/>
      <c r="I30" s="24"/>
      <c r="J30" s="24"/>
      <c r="K30" s="82"/>
      <c r="L30" s="467">
        <f t="shared" si="1"/>
        <v>0</v>
      </c>
      <c r="M30" s="50"/>
      <c r="N30" s="24"/>
      <c r="O30" s="24"/>
      <c r="P30" s="82"/>
      <c r="Q30" s="467">
        <f t="shared" si="2"/>
        <v>0</v>
      </c>
      <c r="R30" s="50">
        <v>83</v>
      </c>
      <c r="S30" s="24">
        <v>66</v>
      </c>
      <c r="T30" s="24"/>
      <c r="U30" s="82"/>
      <c r="V30" s="467">
        <f t="shared" si="3"/>
        <v>149</v>
      </c>
      <c r="W30" s="56">
        <v>99</v>
      </c>
      <c r="X30" s="32"/>
      <c r="Y30" s="32"/>
      <c r="Z30" s="127"/>
      <c r="AA30" s="467">
        <f t="shared" si="4"/>
        <v>99</v>
      </c>
      <c r="AB30" s="56"/>
      <c r="AC30" s="32"/>
      <c r="AD30" s="32"/>
      <c r="AE30" s="127"/>
      <c r="AF30" s="467">
        <f t="shared" si="5"/>
        <v>0</v>
      </c>
      <c r="AG30" s="56"/>
      <c r="AH30" s="32"/>
      <c r="AI30" s="32"/>
      <c r="AJ30" s="127"/>
      <c r="AK30" s="472">
        <f t="shared" si="6"/>
        <v>0</v>
      </c>
      <c r="AL30" s="56"/>
      <c r="AM30" s="32"/>
      <c r="AN30" s="32"/>
      <c r="AO30" s="127"/>
      <c r="AP30" s="472">
        <f t="shared" si="7"/>
        <v>0</v>
      </c>
      <c r="AQ30" s="51"/>
      <c r="AR30" s="3"/>
      <c r="AS30" s="3"/>
      <c r="AT30" s="81"/>
      <c r="AU30" s="467">
        <f t="shared" si="8"/>
        <v>0</v>
      </c>
      <c r="AV30" s="469">
        <v>0</v>
      </c>
      <c r="AW30" s="469">
        <v>0</v>
      </c>
      <c r="AX30" s="470">
        <v>0</v>
      </c>
      <c r="AY30" s="470">
        <v>0</v>
      </c>
      <c r="AZ30" s="469">
        <v>0</v>
      </c>
      <c r="BA30" s="73">
        <f>AA30+V30</f>
        <v>248</v>
      </c>
      <c r="BB30" s="69">
        <v>24</v>
      </c>
      <c r="BC30" s="31"/>
      <c r="BD30" s="32"/>
      <c r="BE30" s="32"/>
      <c r="BF30" s="127"/>
      <c r="BG30" s="467">
        <f t="shared" si="9"/>
        <v>0</v>
      </c>
      <c r="BH30" s="56"/>
      <c r="BI30" s="32"/>
      <c r="BJ30" s="32"/>
      <c r="BK30" s="127"/>
      <c r="BL30" s="467">
        <f t="shared" si="10"/>
        <v>0</v>
      </c>
      <c r="BM30" s="56"/>
      <c r="BN30" s="32"/>
      <c r="BO30" s="32"/>
      <c r="BP30" s="127"/>
      <c r="BQ30" s="467">
        <f t="shared" si="11"/>
        <v>0</v>
      </c>
      <c r="BR30" s="56">
        <v>80</v>
      </c>
      <c r="BS30" s="32"/>
      <c r="BT30" s="32"/>
      <c r="BU30" s="127"/>
      <c r="BV30" s="467">
        <f t="shared" si="12"/>
        <v>80</v>
      </c>
      <c r="BW30" s="56">
        <v>105</v>
      </c>
      <c r="BX30" s="32"/>
      <c r="BY30" s="32"/>
      <c r="BZ30" s="127"/>
      <c r="CA30" s="467">
        <f t="shared" si="13"/>
        <v>105</v>
      </c>
      <c r="CB30" s="56"/>
      <c r="CC30" s="32"/>
      <c r="CD30" s="32"/>
      <c r="CE30" s="127"/>
      <c r="CF30" s="472">
        <f t="shared" si="14"/>
        <v>0</v>
      </c>
      <c r="CG30" s="56"/>
      <c r="CH30" s="32"/>
      <c r="CI30" s="32"/>
      <c r="CJ30" s="127"/>
      <c r="CK30" s="472">
        <f t="shared" si="15"/>
        <v>0</v>
      </c>
      <c r="CL30" s="56"/>
      <c r="CM30" s="32"/>
      <c r="CN30" s="32"/>
      <c r="CO30" s="127"/>
      <c r="CP30" s="467">
        <f t="shared" si="16"/>
        <v>0</v>
      </c>
      <c r="CQ30" s="51"/>
      <c r="CR30" s="3"/>
      <c r="CS30" s="3"/>
      <c r="CT30" s="81"/>
      <c r="CU30" s="467">
        <f t="shared" si="17"/>
        <v>0</v>
      </c>
      <c r="CV30" s="469">
        <v>0</v>
      </c>
      <c r="CW30" s="470">
        <v>0</v>
      </c>
      <c r="CX30" s="470">
        <v>0</v>
      </c>
      <c r="CY30" s="469">
        <v>0</v>
      </c>
      <c r="CZ30" s="469">
        <v>0</v>
      </c>
      <c r="DA30" s="74">
        <f>CA30+BV30</f>
        <v>185</v>
      </c>
      <c r="DB30" s="71">
        <v>22</v>
      </c>
      <c r="DC30" s="129">
        <f t="shared" si="18"/>
        <v>433</v>
      </c>
      <c r="DD30" s="131">
        <v>26</v>
      </c>
    </row>
    <row r="31" spans="1:108" ht="16.5" customHeight="1">
      <c r="A31" s="16">
        <v>27</v>
      </c>
      <c r="B31" s="17" t="s">
        <v>4</v>
      </c>
      <c r="C31" s="5"/>
      <c r="D31" s="3"/>
      <c r="E31" s="3"/>
      <c r="F31" s="81"/>
      <c r="G31" s="467">
        <f t="shared" si="0"/>
        <v>0</v>
      </c>
      <c r="H31" s="51"/>
      <c r="I31" s="3"/>
      <c r="J31" s="3"/>
      <c r="K31" s="81"/>
      <c r="L31" s="467">
        <f t="shared" si="1"/>
        <v>0</v>
      </c>
      <c r="M31" s="51">
        <v>95</v>
      </c>
      <c r="N31" s="3"/>
      <c r="O31" s="3"/>
      <c r="P31" s="81"/>
      <c r="Q31" s="467">
        <f t="shared" si="2"/>
        <v>95</v>
      </c>
      <c r="R31" s="51"/>
      <c r="S31" s="3"/>
      <c r="T31" s="3"/>
      <c r="U31" s="81"/>
      <c r="V31" s="467">
        <f t="shared" si="3"/>
        <v>0</v>
      </c>
      <c r="W31" s="56"/>
      <c r="X31" s="32"/>
      <c r="Y31" s="32"/>
      <c r="Z31" s="127"/>
      <c r="AA31" s="467">
        <f t="shared" si="4"/>
        <v>0</v>
      </c>
      <c r="AB31" s="56"/>
      <c r="AC31" s="32"/>
      <c r="AD31" s="32"/>
      <c r="AE31" s="127"/>
      <c r="AF31" s="467">
        <f t="shared" si="5"/>
        <v>0</v>
      </c>
      <c r="AG31" s="56"/>
      <c r="AH31" s="32"/>
      <c r="AI31" s="32"/>
      <c r="AJ31" s="127"/>
      <c r="AK31" s="472">
        <f t="shared" si="6"/>
        <v>0</v>
      </c>
      <c r="AL31" s="56"/>
      <c r="AM31" s="32"/>
      <c r="AN31" s="32"/>
      <c r="AO31" s="127"/>
      <c r="AP31" s="472">
        <f t="shared" si="7"/>
        <v>0</v>
      </c>
      <c r="AQ31" s="51"/>
      <c r="AR31" s="3"/>
      <c r="AS31" s="3"/>
      <c r="AT31" s="81"/>
      <c r="AU31" s="467">
        <f t="shared" si="8"/>
        <v>0</v>
      </c>
      <c r="AV31" s="469">
        <v>0</v>
      </c>
      <c r="AW31" s="469">
        <v>0</v>
      </c>
      <c r="AX31" s="470">
        <v>0</v>
      </c>
      <c r="AY31" s="470">
        <v>0</v>
      </c>
      <c r="AZ31" s="469">
        <v>0</v>
      </c>
      <c r="BA31" s="73">
        <v>95</v>
      </c>
      <c r="BB31" s="69">
        <v>26</v>
      </c>
      <c r="BC31" s="31">
        <v>90</v>
      </c>
      <c r="BD31" s="32"/>
      <c r="BE31" s="32"/>
      <c r="BF31" s="127"/>
      <c r="BG31" s="467">
        <f t="shared" si="9"/>
        <v>90</v>
      </c>
      <c r="BH31" s="56">
        <v>114</v>
      </c>
      <c r="BI31" s="32"/>
      <c r="BJ31" s="32"/>
      <c r="BK31" s="127"/>
      <c r="BL31" s="467">
        <f t="shared" si="10"/>
        <v>114</v>
      </c>
      <c r="BM31" s="56">
        <v>47</v>
      </c>
      <c r="BN31" s="32"/>
      <c r="BO31" s="32"/>
      <c r="BP31" s="127"/>
      <c r="BQ31" s="467">
        <f t="shared" si="11"/>
        <v>47</v>
      </c>
      <c r="BR31" s="56"/>
      <c r="BS31" s="32"/>
      <c r="BT31" s="32"/>
      <c r="BU31" s="127"/>
      <c r="BV31" s="467">
        <f t="shared" si="12"/>
        <v>0</v>
      </c>
      <c r="BW31" s="56"/>
      <c r="BX31" s="32"/>
      <c r="BY31" s="32"/>
      <c r="BZ31" s="127"/>
      <c r="CA31" s="467">
        <f t="shared" si="13"/>
        <v>0</v>
      </c>
      <c r="CB31" s="56"/>
      <c r="CC31" s="32"/>
      <c r="CD31" s="32"/>
      <c r="CE31" s="127"/>
      <c r="CF31" s="467">
        <f t="shared" si="14"/>
        <v>0</v>
      </c>
      <c r="CG31" s="56"/>
      <c r="CH31" s="32"/>
      <c r="CI31" s="32"/>
      <c r="CJ31" s="127"/>
      <c r="CK31" s="472">
        <f t="shared" si="15"/>
        <v>0</v>
      </c>
      <c r="CL31" s="56"/>
      <c r="CM31" s="32"/>
      <c r="CN31" s="32"/>
      <c r="CO31" s="127"/>
      <c r="CP31" s="472">
        <f t="shared" si="16"/>
        <v>0</v>
      </c>
      <c r="CQ31" s="51">
        <v>46</v>
      </c>
      <c r="CR31" s="3"/>
      <c r="CS31" s="3"/>
      <c r="CT31" s="81"/>
      <c r="CU31" s="467">
        <f t="shared" si="17"/>
        <v>46</v>
      </c>
      <c r="CV31" s="469">
        <v>0</v>
      </c>
      <c r="CW31" s="470">
        <v>0</v>
      </c>
      <c r="CX31" s="470">
        <v>0</v>
      </c>
      <c r="CY31" s="469">
        <v>0</v>
      </c>
      <c r="CZ31" s="469">
        <v>0</v>
      </c>
      <c r="DA31" s="74">
        <f>CU31+BQ31+BL31+BG31</f>
        <v>297</v>
      </c>
      <c r="DB31" s="71">
        <v>20</v>
      </c>
      <c r="DC31" s="129">
        <f t="shared" si="18"/>
        <v>392</v>
      </c>
      <c r="DD31" s="131">
        <v>27</v>
      </c>
    </row>
    <row r="32" spans="1:108" ht="16.5" customHeight="1">
      <c r="A32" s="16">
        <v>28</v>
      </c>
      <c r="B32" s="17" t="s">
        <v>53</v>
      </c>
      <c r="C32" s="37">
        <v>70</v>
      </c>
      <c r="D32" s="3"/>
      <c r="E32" s="3"/>
      <c r="F32" s="81"/>
      <c r="G32" s="467">
        <f t="shared" si="0"/>
        <v>70</v>
      </c>
      <c r="H32" s="51">
        <v>69</v>
      </c>
      <c r="I32" s="3"/>
      <c r="J32" s="3"/>
      <c r="K32" s="81"/>
      <c r="L32" s="467">
        <f t="shared" si="1"/>
        <v>69</v>
      </c>
      <c r="M32" s="51"/>
      <c r="N32" s="3"/>
      <c r="O32" s="3"/>
      <c r="P32" s="81"/>
      <c r="Q32" s="467">
        <f t="shared" si="2"/>
        <v>0</v>
      </c>
      <c r="R32" s="51">
        <v>55</v>
      </c>
      <c r="S32" s="3"/>
      <c r="T32" s="3"/>
      <c r="U32" s="81"/>
      <c r="V32" s="467">
        <f t="shared" si="3"/>
        <v>55</v>
      </c>
      <c r="W32" s="51"/>
      <c r="X32" s="3"/>
      <c r="Y32" s="3"/>
      <c r="Z32" s="81"/>
      <c r="AA32" s="467">
        <f t="shared" si="4"/>
        <v>0</v>
      </c>
      <c r="AB32" s="51"/>
      <c r="AC32" s="3"/>
      <c r="AD32" s="44"/>
      <c r="AE32" s="81"/>
      <c r="AF32" s="467">
        <f t="shared" si="5"/>
        <v>0</v>
      </c>
      <c r="AG32" s="51"/>
      <c r="AH32" s="3"/>
      <c r="AI32" s="3"/>
      <c r="AJ32" s="81"/>
      <c r="AK32" s="472">
        <f t="shared" si="6"/>
        <v>0</v>
      </c>
      <c r="AL32" s="51"/>
      <c r="AM32" s="3"/>
      <c r="AN32" s="3"/>
      <c r="AO32" s="81"/>
      <c r="AP32" s="472">
        <f t="shared" si="7"/>
        <v>0</v>
      </c>
      <c r="AQ32" s="51"/>
      <c r="AR32" s="3"/>
      <c r="AS32" s="3"/>
      <c r="AT32" s="81"/>
      <c r="AU32" s="467">
        <f t="shared" si="8"/>
        <v>0</v>
      </c>
      <c r="AV32" s="469">
        <v>0</v>
      </c>
      <c r="AW32" s="470">
        <v>0</v>
      </c>
      <c r="AX32" s="470">
        <v>0</v>
      </c>
      <c r="AY32" s="469">
        <v>55</v>
      </c>
      <c r="AZ32" s="469">
        <v>0</v>
      </c>
      <c r="BA32" s="73">
        <f>AY32+V32+L32+G32</f>
        <v>249</v>
      </c>
      <c r="BB32" s="67">
        <v>23</v>
      </c>
      <c r="BC32" s="5"/>
      <c r="BD32" s="3"/>
      <c r="BE32" s="3"/>
      <c r="BF32" s="81"/>
      <c r="BG32" s="467">
        <f t="shared" si="9"/>
        <v>0</v>
      </c>
      <c r="BH32" s="51"/>
      <c r="BI32" s="3"/>
      <c r="BJ32" s="3"/>
      <c r="BK32" s="81"/>
      <c r="BL32" s="467">
        <f t="shared" si="10"/>
        <v>0</v>
      </c>
      <c r="BM32" s="51"/>
      <c r="BN32" s="3"/>
      <c r="BO32" s="3"/>
      <c r="BP32" s="81"/>
      <c r="BQ32" s="467">
        <f t="shared" si="11"/>
        <v>0</v>
      </c>
      <c r="BR32" s="51"/>
      <c r="BS32" s="3"/>
      <c r="BT32" s="3"/>
      <c r="BU32" s="81"/>
      <c r="BV32" s="467">
        <f t="shared" si="12"/>
        <v>0</v>
      </c>
      <c r="BW32" s="51"/>
      <c r="BX32" s="3"/>
      <c r="BY32" s="3"/>
      <c r="BZ32" s="81"/>
      <c r="CA32" s="467">
        <f t="shared" si="13"/>
        <v>0</v>
      </c>
      <c r="CB32" s="52"/>
      <c r="CC32" s="3"/>
      <c r="CD32" s="3"/>
      <c r="CE32" s="81"/>
      <c r="CF32" s="467">
        <f t="shared" si="14"/>
        <v>0</v>
      </c>
      <c r="CG32" s="51"/>
      <c r="CH32" s="3"/>
      <c r="CI32" s="3"/>
      <c r="CJ32" s="81"/>
      <c r="CK32" s="472">
        <f t="shared" si="15"/>
        <v>0</v>
      </c>
      <c r="CL32" s="51"/>
      <c r="CM32" s="3"/>
      <c r="CN32" s="3"/>
      <c r="CO32" s="81"/>
      <c r="CP32" s="472">
        <f t="shared" si="16"/>
        <v>0</v>
      </c>
      <c r="CQ32" s="51"/>
      <c r="CR32" s="3"/>
      <c r="CS32" s="3"/>
      <c r="CT32" s="81"/>
      <c r="CU32" s="467">
        <f t="shared" si="17"/>
        <v>0</v>
      </c>
      <c r="CV32" s="469">
        <v>0</v>
      </c>
      <c r="CW32" s="470">
        <v>0</v>
      </c>
      <c r="CX32" s="470">
        <v>0</v>
      </c>
      <c r="CY32" s="469">
        <v>0</v>
      </c>
      <c r="CZ32" s="469">
        <v>0</v>
      </c>
      <c r="DA32" s="74">
        <v>0</v>
      </c>
      <c r="DB32" s="68">
        <v>29</v>
      </c>
      <c r="DC32" s="129">
        <f t="shared" si="18"/>
        <v>249</v>
      </c>
      <c r="DD32" s="130">
        <v>28</v>
      </c>
    </row>
    <row r="33" spans="1:108" ht="16.5" customHeight="1">
      <c r="A33" s="428">
        <v>29</v>
      </c>
      <c r="B33" s="17" t="s">
        <v>27</v>
      </c>
      <c r="C33" s="37"/>
      <c r="D33" s="3"/>
      <c r="E33" s="3"/>
      <c r="F33" s="81"/>
      <c r="G33" s="467">
        <f t="shared" si="0"/>
        <v>0</v>
      </c>
      <c r="H33" s="51"/>
      <c r="I33" s="3"/>
      <c r="J33" s="3"/>
      <c r="K33" s="81"/>
      <c r="L33" s="467">
        <f t="shared" si="1"/>
        <v>0</v>
      </c>
      <c r="M33" s="51">
        <v>45</v>
      </c>
      <c r="N33" s="3"/>
      <c r="O33" s="3"/>
      <c r="P33" s="81"/>
      <c r="Q33" s="467">
        <f t="shared" si="2"/>
        <v>45</v>
      </c>
      <c r="R33" s="51"/>
      <c r="S33" s="3"/>
      <c r="T33" s="3"/>
      <c r="U33" s="81"/>
      <c r="V33" s="467">
        <f t="shared" si="3"/>
        <v>0</v>
      </c>
      <c r="W33" s="51"/>
      <c r="X33" s="3"/>
      <c r="Y33" s="3"/>
      <c r="Z33" s="81"/>
      <c r="AA33" s="472">
        <f t="shared" si="4"/>
        <v>0</v>
      </c>
      <c r="AB33" s="51"/>
      <c r="AC33" s="3"/>
      <c r="AD33" s="44"/>
      <c r="AE33" s="81"/>
      <c r="AF33" s="472">
        <f t="shared" si="5"/>
        <v>0</v>
      </c>
      <c r="AG33" s="51">
        <v>56</v>
      </c>
      <c r="AH33" s="3"/>
      <c r="AI33" s="3"/>
      <c r="AJ33" s="81"/>
      <c r="AK33" s="467">
        <f t="shared" si="6"/>
        <v>56</v>
      </c>
      <c r="AL33" s="51">
        <v>47</v>
      </c>
      <c r="AM33" s="3"/>
      <c r="AN33" s="3"/>
      <c r="AO33" s="81"/>
      <c r="AP33" s="467">
        <f t="shared" si="7"/>
        <v>47</v>
      </c>
      <c r="AQ33" s="51"/>
      <c r="AR33" s="3"/>
      <c r="AS33" s="3"/>
      <c r="AT33" s="81"/>
      <c r="AU33" s="467">
        <f t="shared" si="8"/>
        <v>0</v>
      </c>
      <c r="AV33" s="469">
        <v>0</v>
      </c>
      <c r="AW33" s="469">
        <v>0</v>
      </c>
      <c r="AX33" s="470">
        <v>0</v>
      </c>
      <c r="AY33" s="470">
        <v>0</v>
      </c>
      <c r="AZ33" s="469">
        <v>0</v>
      </c>
      <c r="BA33" s="73">
        <f>AP33+AK33</f>
        <v>103</v>
      </c>
      <c r="BB33" s="69">
        <v>25</v>
      </c>
      <c r="BC33" s="5"/>
      <c r="BD33" s="3"/>
      <c r="BE33" s="3"/>
      <c r="BF33" s="81"/>
      <c r="BG33" s="467">
        <f t="shared" si="9"/>
        <v>0</v>
      </c>
      <c r="BH33" s="51"/>
      <c r="BI33" s="3"/>
      <c r="BJ33" s="3"/>
      <c r="BK33" s="81"/>
      <c r="BL33" s="467">
        <f t="shared" si="10"/>
        <v>0</v>
      </c>
      <c r="BM33" s="51"/>
      <c r="BN33" s="3"/>
      <c r="BO33" s="3"/>
      <c r="BP33" s="81"/>
      <c r="BQ33" s="467">
        <f t="shared" si="11"/>
        <v>0</v>
      </c>
      <c r="BR33" s="51"/>
      <c r="BS33" s="3"/>
      <c r="BT33" s="3"/>
      <c r="BU33" s="81"/>
      <c r="BV33" s="467">
        <f t="shared" si="12"/>
        <v>0</v>
      </c>
      <c r="BW33" s="51"/>
      <c r="BX33" s="3"/>
      <c r="BY33" s="3"/>
      <c r="BZ33" s="81"/>
      <c r="CA33" s="467">
        <f t="shared" si="13"/>
        <v>0</v>
      </c>
      <c r="CB33" s="52"/>
      <c r="CC33" s="3"/>
      <c r="CD33" s="3"/>
      <c r="CE33" s="81"/>
      <c r="CF33" s="467">
        <f t="shared" si="14"/>
        <v>0</v>
      </c>
      <c r="CG33" s="51"/>
      <c r="CH33" s="3"/>
      <c r="CI33" s="3"/>
      <c r="CJ33" s="81"/>
      <c r="CK33" s="472">
        <f t="shared" si="15"/>
        <v>0</v>
      </c>
      <c r="CL33" s="51"/>
      <c r="CM33" s="3"/>
      <c r="CN33" s="3"/>
      <c r="CO33" s="81"/>
      <c r="CP33" s="472">
        <f t="shared" si="16"/>
        <v>0</v>
      </c>
      <c r="CQ33" s="51"/>
      <c r="CR33" s="3"/>
      <c r="CS33" s="3"/>
      <c r="CT33" s="81"/>
      <c r="CU33" s="467">
        <f t="shared" si="17"/>
        <v>0</v>
      </c>
      <c r="CV33" s="469">
        <v>0</v>
      </c>
      <c r="CW33" s="470">
        <v>0</v>
      </c>
      <c r="CX33" s="470">
        <v>0</v>
      </c>
      <c r="CY33" s="469">
        <v>0</v>
      </c>
      <c r="CZ33" s="469">
        <v>0</v>
      </c>
      <c r="DA33" s="74">
        <v>0</v>
      </c>
      <c r="DB33" s="71">
        <v>30</v>
      </c>
      <c r="DC33" s="129">
        <f t="shared" si="18"/>
        <v>103</v>
      </c>
      <c r="DD33" s="131">
        <v>29</v>
      </c>
    </row>
    <row r="34" spans="1:108" ht="16.5" customHeight="1">
      <c r="A34" s="16">
        <v>30</v>
      </c>
      <c r="B34" s="20" t="s">
        <v>37</v>
      </c>
      <c r="C34" s="5"/>
      <c r="D34" s="3"/>
      <c r="E34" s="3"/>
      <c r="F34" s="81"/>
      <c r="G34" s="467">
        <f t="shared" si="0"/>
        <v>0</v>
      </c>
      <c r="H34" s="51"/>
      <c r="I34" s="3"/>
      <c r="J34" s="3"/>
      <c r="K34" s="81"/>
      <c r="L34" s="467">
        <f t="shared" si="1"/>
        <v>0</v>
      </c>
      <c r="M34" s="51"/>
      <c r="N34" s="3"/>
      <c r="O34" s="3"/>
      <c r="P34" s="81"/>
      <c r="Q34" s="467">
        <f t="shared" si="2"/>
        <v>0</v>
      </c>
      <c r="R34" s="51"/>
      <c r="S34" s="3"/>
      <c r="T34" s="3"/>
      <c r="U34" s="81"/>
      <c r="V34" s="467">
        <f t="shared" si="3"/>
        <v>0</v>
      </c>
      <c r="W34" s="51"/>
      <c r="X34" s="3"/>
      <c r="Y34" s="3"/>
      <c r="Z34" s="81"/>
      <c r="AA34" s="467">
        <f t="shared" si="4"/>
        <v>0</v>
      </c>
      <c r="AB34" s="51"/>
      <c r="AC34" s="3"/>
      <c r="AD34" s="3"/>
      <c r="AE34" s="81"/>
      <c r="AF34" s="472">
        <f t="shared" si="5"/>
        <v>0</v>
      </c>
      <c r="AG34" s="51"/>
      <c r="AH34" s="3"/>
      <c r="AI34" s="3"/>
      <c r="AJ34" s="81"/>
      <c r="AK34" s="472">
        <f t="shared" si="6"/>
        <v>0</v>
      </c>
      <c r="AL34" s="51"/>
      <c r="AM34" s="3"/>
      <c r="AN34" s="3"/>
      <c r="AO34" s="81"/>
      <c r="AP34" s="467">
        <f t="shared" si="7"/>
        <v>0</v>
      </c>
      <c r="AQ34" s="51"/>
      <c r="AR34" s="3"/>
      <c r="AS34" s="3"/>
      <c r="AT34" s="81"/>
      <c r="AU34" s="467">
        <f t="shared" si="8"/>
        <v>0</v>
      </c>
      <c r="AV34" s="469">
        <v>0</v>
      </c>
      <c r="AW34" s="469">
        <v>0</v>
      </c>
      <c r="AX34" s="470">
        <v>0</v>
      </c>
      <c r="AY34" s="445">
        <v>0</v>
      </c>
      <c r="AZ34" s="469">
        <v>0</v>
      </c>
      <c r="BA34" s="73">
        <v>0</v>
      </c>
      <c r="BB34" s="69">
        <v>37</v>
      </c>
      <c r="BC34" s="5"/>
      <c r="BD34" s="3"/>
      <c r="BE34" s="3"/>
      <c r="BF34" s="81"/>
      <c r="BG34" s="467">
        <f t="shared" si="9"/>
        <v>0</v>
      </c>
      <c r="BH34" s="51"/>
      <c r="BI34" s="3"/>
      <c r="BJ34" s="3"/>
      <c r="BK34" s="81"/>
      <c r="BL34" s="467">
        <f t="shared" si="10"/>
        <v>0</v>
      </c>
      <c r="BM34" s="51">
        <v>41.5</v>
      </c>
      <c r="BN34" s="3"/>
      <c r="BO34" s="3"/>
      <c r="BP34" s="81"/>
      <c r="BQ34" s="467">
        <f t="shared" si="11"/>
        <v>41.5</v>
      </c>
      <c r="BR34" s="51"/>
      <c r="BS34" s="3"/>
      <c r="BT34" s="3"/>
      <c r="BU34" s="81"/>
      <c r="BV34" s="467">
        <f t="shared" si="12"/>
        <v>0</v>
      </c>
      <c r="BW34" s="51"/>
      <c r="BX34" s="3"/>
      <c r="BY34" s="3"/>
      <c r="BZ34" s="81"/>
      <c r="CA34" s="467">
        <f t="shared" si="13"/>
        <v>0</v>
      </c>
      <c r="CB34" s="51"/>
      <c r="CC34" s="3"/>
      <c r="CD34" s="3"/>
      <c r="CE34" s="81"/>
      <c r="CF34" s="467">
        <f t="shared" si="14"/>
        <v>0</v>
      </c>
      <c r="CG34" s="51"/>
      <c r="CH34" s="3"/>
      <c r="CI34" s="3"/>
      <c r="CJ34" s="81"/>
      <c r="CK34" s="472">
        <f t="shared" si="15"/>
        <v>0</v>
      </c>
      <c r="CL34" s="51"/>
      <c r="CM34" s="3"/>
      <c r="CN34" s="3"/>
      <c r="CO34" s="81"/>
      <c r="CP34" s="472">
        <f t="shared" si="16"/>
        <v>0</v>
      </c>
      <c r="CQ34" s="51"/>
      <c r="CR34" s="3"/>
      <c r="CS34" s="3"/>
      <c r="CT34" s="81"/>
      <c r="CU34" s="467">
        <f t="shared" si="17"/>
        <v>0</v>
      </c>
      <c r="CV34" s="469">
        <v>0</v>
      </c>
      <c r="CW34" s="469">
        <v>0</v>
      </c>
      <c r="CX34" s="470">
        <v>0</v>
      </c>
      <c r="CY34" s="470">
        <v>0</v>
      </c>
      <c r="CZ34" s="469">
        <v>0</v>
      </c>
      <c r="DA34" s="74">
        <v>42</v>
      </c>
      <c r="DB34" s="71">
        <v>24</v>
      </c>
      <c r="DC34" s="129">
        <f t="shared" si="18"/>
        <v>42</v>
      </c>
      <c r="DD34" s="131">
        <v>30</v>
      </c>
    </row>
    <row r="35" spans="1:108" ht="16.5" customHeight="1">
      <c r="A35" s="16">
        <v>31</v>
      </c>
      <c r="B35" s="20" t="s">
        <v>38</v>
      </c>
      <c r="C35" s="5"/>
      <c r="D35" s="3"/>
      <c r="E35" s="3"/>
      <c r="F35" s="81"/>
      <c r="G35" s="467">
        <f t="shared" si="0"/>
        <v>0</v>
      </c>
      <c r="H35" s="51"/>
      <c r="I35" s="3"/>
      <c r="J35" s="3"/>
      <c r="K35" s="81"/>
      <c r="L35" s="467">
        <f t="shared" si="1"/>
        <v>0</v>
      </c>
      <c r="M35" s="51"/>
      <c r="N35" s="3"/>
      <c r="O35" s="3"/>
      <c r="P35" s="81"/>
      <c r="Q35" s="467">
        <f t="shared" si="2"/>
        <v>0</v>
      </c>
      <c r="R35" s="51"/>
      <c r="S35" s="3"/>
      <c r="T35" s="3"/>
      <c r="U35" s="81"/>
      <c r="V35" s="467">
        <f t="shared" si="3"/>
        <v>0</v>
      </c>
      <c r="W35" s="56"/>
      <c r="X35" s="32"/>
      <c r="Y35" s="32"/>
      <c r="Z35" s="127"/>
      <c r="AA35" s="467">
        <f t="shared" si="4"/>
        <v>0</v>
      </c>
      <c r="AB35" s="56"/>
      <c r="AC35" s="32"/>
      <c r="AD35" s="32"/>
      <c r="AE35" s="127"/>
      <c r="AF35" s="467">
        <f t="shared" si="5"/>
        <v>0</v>
      </c>
      <c r="AG35" s="56"/>
      <c r="AH35" s="32"/>
      <c r="AI35" s="32"/>
      <c r="AJ35" s="127"/>
      <c r="AK35" s="472">
        <f t="shared" si="6"/>
        <v>0</v>
      </c>
      <c r="AL35" s="56"/>
      <c r="AM35" s="32"/>
      <c r="AN35" s="32"/>
      <c r="AO35" s="127"/>
      <c r="AP35" s="472">
        <f t="shared" si="7"/>
        <v>0</v>
      </c>
      <c r="AQ35" s="51"/>
      <c r="AR35" s="3"/>
      <c r="AS35" s="3"/>
      <c r="AT35" s="81"/>
      <c r="AU35" s="467">
        <f t="shared" si="8"/>
        <v>0</v>
      </c>
      <c r="AV35" s="469">
        <v>0</v>
      </c>
      <c r="AW35" s="469">
        <v>0</v>
      </c>
      <c r="AX35" s="470">
        <v>0</v>
      </c>
      <c r="AY35" s="470">
        <v>0</v>
      </c>
      <c r="AZ35" s="469">
        <v>0</v>
      </c>
      <c r="BA35" s="73">
        <v>0</v>
      </c>
      <c r="BB35" s="67">
        <v>27</v>
      </c>
      <c r="BC35" s="31"/>
      <c r="BD35" s="32"/>
      <c r="BE35" s="32"/>
      <c r="BF35" s="127"/>
      <c r="BG35" s="467">
        <f t="shared" si="9"/>
        <v>0</v>
      </c>
      <c r="BH35" s="56"/>
      <c r="BI35" s="32"/>
      <c r="BJ35" s="32"/>
      <c r="BK35" s="127"/>
      <c r="BL35" s="467">
        <f t="shared" si="10"/>
        <v>0</v>
      </c>
      <c r="BM35" s="56"/>
      <c r="BN35" s="32"/>
      <c r="BO35" s="32"/>
      <c r="BP35" s="127"/>
      <c r="BQ35" s="467">
        <f t="shared" si="11"/>
        <v>0</v>
      </c>
      <c r="BR35" s="56"/>
      <c r="BS35" s="32"/>
      <c r="BT35" s="32"/>
      <c r="BU35" s="127"/>
      <c r="BV35" s="467">
        <f t="shared" si="12"/>
        <v>0</v>
      </c>
      <c r="BW35" s="56"/>
      <c r="BX35" s="32"/>
      <c r="BY35" s="32"/>
      <c r="BZ35" s="127"/>
      <c r="CA35" s="467">
        <f t="shared" si="13"/>
        <v>0</v>
      </c>
      <c r="CB35" s="56"/>
      <c r="CC35" s="32"/>
      <c r="CD35" s="32"/>
      <c r="CE35" s="127"/>
      <c r="CF35" s="467">
        <f t="shared" si="14"/>
        <v>0</v>
      </c>
      <c r="CG35" s="56"/>
      <c r="CH35" s="32"/>
      <c r="CI35" s="32"/>
      <c r="CJ35" s="127"/>
      <c r="CK35" s="472">
        <f t="shared" si="15"/>
        <v>0</v>
      </c>
      <c r="CL35" s="56"/>
      <c r="CM35" s="32"/>
      <c r="CN35" s="32"/>
      <c r="CO35" s="127"/>
      <c r="CP35" s="472">
        <f t="shared" si="16"/>
        <v>0</v>
      </c>
      <c r="CQ35" s="51"/>
      <c r="CR35" s="3"/>
      <c r="CS35" s="3"/>
      <c r="CT35" s="81"/>
      <c r="CU35" s="467">
        <f t="shared" si="17"/>
        <v>0</v>
      </c>
      <c r="CV35" s="469">
        <v>0</v>
      </c>
      <c r="CW35" s="469">
        <v>0</v>
      </c>
      <c r="CX35" s="470">
        <v>0</v>
      </c>
      <c r="CY35" s="470">
        <v>0</v>
      </c>
      <c r="CZ35" s="469">
        <v>0</v>
      </c>
      <c r="DA35" s="74">
        <v>0</v>
      </c>
      <c r="DB35" s="68">
        <v>31</v>
      </c>
      <c r="DC35" s="129">
        <f t="shared" si="18"/>
        <v>0</v>
      </c>
      <c r="DD35" s="130">
        <v>31</v>
      </c>
    </row>
    <row r="36" spans="1:108" ht="16.5" customHeight="1">
      <c r="A36" s="16">
        <v>32</v>
      </c>
      <c r="B36" s="18" t="s">
        <v>23</v>
      </c>
      <c r="C36" s="58"/>
      <c r="D36" s="32"/>
      <c r="E36" s="32"/>
      <c r="F36" s="127"/>
      <c r="G36" s="467">
        <f t="shared" si="0"/>
        <v>0</v>
      </c>
      <c r="H36" s="56"/>
      <c r="I36" s="32"/>
      <c r="J36" s="32"/>
      <c r="K36" s="127"/>
      <c r="L36" s="467">
        <f t="shared" si="1"/>
        <v>0</v>
      </c>
      <c r="M36" s="56"/>
      <c r="N36" s="32"/>
      <c r="O36" s="32"/>
      <c r="P36" s="127"/>
      <c r="Q36" s="467">
        <f t="shared" si="2"/>
        <v>0</v>
      </c>
      <c r="R36" s="56"/>
      <c r="S36" s="32"/>
      <c r="T36" s="32"/>
      <c r="U36" s="127"/>
      <c r="V36" s="467">
        <f t="shared" si="3"/>
        <v>0</v>
      </c>
      <c r="W36" s="51"/>
      <c r="X36" s="3"/>
      <c r="Y36" s="3"/>
      <c r="Z36" s="81"/>
      <c r="AA36" s="467">
        <f t="shared" si="4"/>
        <v>0</v>
      </c>
      <c r="AB36" s="51"/>
      <c r="AC36" s="3"/>
      <c r="AD36" s="3"/>
      <c r="AE36" s="81"/>
      <c r="AF36" s="467">
        <f t="shared" si="5"/>
        <v>0</v>
      </c>
      <c r="AG36" s="51"/>
      <c r="AH36" s="3"/>
      <c r="AI36" s="3"/>
      <c r="AJ36" s="81"/>
      <c r="AK36" s="472">
        <f t="shared" si="6"/>
        <v>0</v>
      </c>
      <c r="AL36" s="51"/>
      <c r="AM36" s="3"/>
      <c r="AN36" s="3"/>
      <c r="AO36" s="81"/>
      <c r="AP36" s="472">
        <f t="shared" si="7"/>
        <v>0</v>
      </c>
      <c r="AQ36" s="51"/>
      <c r="AR36" s="3"/>
      <c r="AS36" s="3"/>
      <c r="AT36" s="81"/>
      <c r="AU36" s="467">
        <f t="shared" si="8"/>
        <v>0</v>
      </c>
      <c r="AV36" s="469">
        <v>0</v>
      </c>
      <c r="AW36" s="469">
        <v>0</v>
      </c>
      <c r="AX36" s="470">
        <v>0</v>
      </c>
      <c r="AY36" s="470">
        <v>0</v>
      </c>
      <c r="AZ36" s="469">
        <v>0</v>
      </c>
      <c r="BA36" s="73">
        <v>0</v>
      </c>
      <c r="BB36" s="69">
        <v>28</v>
      </c>
      <c r="BC36" s="5"/>
      <c r="BD36" s="3"/>
      <c r="BE36" s="3"/>
      <c r="BF36" s="81"/>
      <c r="BG36" s="467">
        <f t="shared" si="9"/>
        <v>0</v>
      </c>
      <c r="BH36" s="51"/>
      <c r="BI36" s="3"/>
      <c r="BJ36" s="3"/>
      <c r="BK36" s="81"/>
      <c r="BL36" s="467">
        <f t="shared" si="10"/>
        <v>0</v>
      </c>
      <c r="BM36" s="51"/>
      <c r="BN36" s="3"/>
      <c r="BO36" s="3"/>
      <c r="BP36" s="81"/>
      <c r="BQ36" s="467">
        <f t="shared" si="11"/>
        <v>0</v>
      </c>
      <c r="BR36" s="51"/>
      <c r="BS36" s="3"/>
      <c r="BT36" s="3"/>
      <c r="BU36" s="81"/>
      <c r="BV36" s="467">
        <f t="shared" si="12"/>
        <v>0</v>
      </c>
      <c r="BW36" s="51"/>
      <c r="BX36" s="3"/>
      <c r="BY36" s="3"/>
      <c r="BZ36" s="81"/>
      <c r="CA36" s="467">
        <f t="shared" si="13"/>
        <v>0</v>
      </c>
      <c r="CB36" s="51"/>
      <c r="CC36" s="3"/>
      <c r="CD36" s="3"/>
      <c r="CE36" s="81"/>
      <c r="CF36" s="467">
        <f t="shared" si="14"/>
        <v>0</v>
      </c>
      <c r="CG36" s="51"/>
      <c r="CH36" s="3"/>
      <c r="CI36" s="3"/>
      <c r="CJ36" s="81"/>
      <c r="CK36" s="472">
        <f t="shared" si="15"/>
        <v>0</v>
      </c>
      <c r="CL36" s="51"/>
      <c r="CM36" s="3"/>
      <c r="CN36" s="3"/>
      <c r="CO36" s="81"/>
      <c r="CP36" s="472">
        <f t="shared" si="16"/>
        <v>0</v>
      </c>
      <c r="CQ36" s="51"/>
      <c r="CR36" s="3"/>
      <c r="CS36" s="3"/>
      <c r="CT36" s="81"/>
      <c r="CU36" s="467">
        <f t="shared" si="17"/>
        <v>0</v>
      </c>
      <c r="CV36" s="469">
        <v>0</v>
      </c>
      <c r="CW36" s="469">
        <v>0</v>
      </c>
      <c r="CX36" s="470">
        <v>0</v>
      </c>
      <c r="CY36" s="470">
        <v>0</v>
      </c>
      <c r="CZ36" s="469">
        <v>0</v>
      </c>
      <c r="DA36" s="74">
        <v>0</v>
      </c>
      <c r="DB36" s="71">
        <v>32</v>
      </c>
      <c r="DC36" s="129">
        <f t="shared" si="18"/>
        <v>0</v>
      </c>
      <c r="DD36" s="131">
        <v>32</v>
      </c>
    </row>
    <row r="37" spans="1:108" ht="16.5" customHeight="1">
      <c r="A37" s="428">
        <v>33</v>
      </c>
      <c r="B37" s="479" t="s">
        <v>21</v>
      </c>
      <c r="C37" s="5"/>
      <c r="D37" s="3"/>
      <c r="E37" s="3"/>
      <c r="F37" s="81"/>
      <c r="G37" s="467">
        <f t="shared" si="0"/>
        <v>0</v>
      </c>
      <c r="H37" s="51"/>
      <c r="I37" s="3"/>
      <c r="J37" s="3"/>
      <c r="K37" s="81"/>
      <c r="L37" s="467">
        <f t="shared" si="1"/>
        <v>0</v>
      </c>
      <c r="M37" s="51"/>
      <c r="N37" s="3"/>
      <c r="O37" s="3"/>
      <c r="P37" s="81"/>
      <c r="Q37" s="467">
        <f t="shared" si="2"/>
        <v>0</v>
      </c>
      <c r="R37" s="51"/>
      <c r="S37" s="3"/>
      <c r="T37" s="3"/>
      <c r="U37" s="81"/>
      <c r="V37" s="467">
        <f t="shared" si="3"/>
        <v>0</v>
      </c>
      <c r="W37" s="51"/>
      <c r="X37" s="3"/>
      <c r="Y37" s="3"/>
      <c r="Z37" s="81"/>
      <c r="AA37" s="467">
        <f t="shared" si="4"/>
        <v>0</v>
      </c>
      <c r="AB37" s="52"/>
      <c r="AC37" s="3"/>
      <c r="AD37" s="3"/>
      <c r="AE37" s="81"/>
      <c r="AF37" s="467">
        <f t="shared" si="5"/>
        <v>0</v>
      </c>
      <c r="AG37" s="51"/>
      <c r="AH37" s="3"/>
      <c r="AI37" s="3"/>
      <c r="AJ37" s="81"/>
      <c r="AK37" s="472">
        <f t="shared" si="6"/>
        <v>0</v>
      </c>
      <c r="AL37" s="51"/>
      <c r="AM37" s="3"/>
      <c r="AN37" s="3"/>
      <c r="AO37" s="81"/>
      <c r="AP37" s="472">
        <f t="shared" si="7"/>
        <v>0</v>
      </c>
      <c r="AQ37" s="51"/>
      <c r="AR37" s="3"/>
      <c r="AS37" s="3"/>
      <c r="AT37" s="81"/>
      <c r="AU37" s="467">
        <f t="shared" si="8"/>
        <v>0</v>
      </c>
      <c r="AV37" s="469">
        <v>0</v>
      </c>
      <c r="AW37" s="469">
        <v>0</v>
      </c>
      <c r="AX37" s="470">
        <v>0</v>
      </c>
      <c r="AY37" s="470">
        <v>0</v>
      </c>
      <c r="AZ37" s="469">
        <v>0</v>
      </c>
      <c r="BA37" s="73">
        <v>0</v>
      </c>
      <c r="BB37" s="69">
        <v>30</v>
      </c>
      <c r="BC37" s="5"/>
      <c r="BD37" s="3"/>
      <c r="BE37" s="3"/>
      <c r="BF37" s="81"/>
      <c r="BG37" s="467">
        <f t="shared" si="9"/>
        <v>0</v>
      </c>
      <c r="BH37" s="51"/>
      <c r="BI37" s="3"/>
      <c r="BJ37" s="3"/>
      <c r="BK37" s="81"/>
      <c r="BL37" s="467">
        <f t="shared" si="10"/>
        <v>0</v>
      </c>
      <c r="BM37" s="51"/>
      <c r="BN37" s="3"/>
      <c r="BO37" s="3"/>
      <c r="BP37" s="81"/>
      <c r="BQ37" s="467">
        <f t="shared" si="11"/>
        <v>0</v>
      </c>
      <c r="BR37" s="51"/>
      <c r="BS37" s="3"/>
      <c r="BT37" s="3"/>
      <c r="BU37" s="81"/>
      <c r="BV37" s="467">
        <f t="shared" si="12"/>
        <v>0</v>
      </c>
      <c r="BW37" s="51"/>
      <c r="BX37" s="3"/>
      <c r="BY37" s="3"/>
      <c r="BZ37" s="81"/>
      <c r="CA37" s="467">
        <f t="shared" si="13"/>
        <v>0</v>
      </c>
      <c r="CB37" s="51"/>
      <c r="CC37" s="3"/>
      <c r="CD37" s="3"/>
      <c r="CE37" s="81"/>
      <c r="CF37" s="467">
        <f t="shared" si="14"/>
        <v>0</v>
      </c>
      <c r="CG37" s="51"/>
      <c r="CH37" s="3"/>
      <c r="CI37" s="3"/>
      <c r="CJ37" s="81"/>
      <c r="CK37" s="472">
        <f t="shared" si="15"/>
        <v>0</v>
      </c>
      <c r="CL37" s="51"/>
      <c r="CM37" s="3"/>
      <c r="CN37" s="3"/>
      <c r="CO37" s="81"/>
      <c r="CP37" s="472">
        <f t="shared" si="16"/>
        <v>0</v>
      </c>
      <c r="CQ37" s="51"/>
      <c r="CR37" s="3"/>
      <c r="CS37" s="3"/>
      <c r="CT37" s="81"/>
      <c r="CU37" s="467">
        <f t="shared" si="17"/>
        <v>0</v>
      </c>
      <c r="CV37" s="469">
        <v>0</v>
      </c>
      <c r="CW37" s="470">
        <v>0</v>
      </c>
      <c r="CX37" s="470">
        <v>0</v>
      </c>
      <c r="CY37" s="469">
        <v>0</v>
      </c>
      <c r="CZ37" s="469">
        <v>0</v>
      </c>
      <c r="DA37" s="74">
        <v>0</v>
      </c>
      <c r="DB37" s="71">
        <v>33</v>
      </c>
      <c r="DC37" s="129">
        <f t="shared" si="18"/>
        <v>0</v>
      </c>
      <c r="DD37" s="131">
        <v>33</v>
      </c>
    </row>
    <row r="38" spans="1:108" ht="16.5" customHeight="1">
      <c r="A38" s="16">
        <v>34</v>
      </c>
      <c r="B38" s="18" t="s">
        <v>49</v>
      </c>
      <c r="C38" s="5"/>
      <c r="D38" s="3"/>
      <c r="E38" s="3"/>
      <c r="F38" s="81"/>
      <c r="G38" s="467">
        <f t="shared" si="0"/>
        <v>0</v>
      </c>
      <c r="H38" s="51"/>
      <c r="I38" s="3"/>
      <c r="J38" s="3"/>
      <c r="K38" s="81"/>
      <c r="L38" s="467">
        <f t="shared" si="1"/>
        <v>0</v>
      </c>
      <c r="M38" s="51"/>
      <c r="N38" s="3"/>
      <c r="O38" s="3"/>
      <c r="P38" s="81"/>
      <c r="Q38" s="467">
        <f t="shared" si="2"/>
        <v>0</v>
      </c>
      <c r="R38" s="51"/>
      <c r="S38" s="3"/>
      <c r="T38" s="3"/>
      <c r="U38" s="81"/>
      <c r="V38" s="467">
        <f t="shared" si="3"/>
        <v>0</v>
      </c>
      <c r="W38" s="51"/>
      <c r="X38" s="3"/>
      <c r="Y38" s="3"/>
      <c r="Z38" s="81"/>
      <c r="AA38" s="467">
        <f t="shared" si="4"/>
        <v>0</v>
      </c>
      <c r="AB38" s="51"/>
      <c r="AC38" s="3"/>
      <c r="AD38" s="3"/>
      <c r="AE38" s="81"/>
      <c r="AF38" s="467">
        <f t="shared" si="5"/>
        <v>0</v>
      </c>
      <c r="AG38" s="51"/>
      <c r="AH38" s="3"/>
      <c r="AI38" s="3"/>
      <c r="AJ38" s="81"/>
      <c r="AK38" s="472">
        <f t="shared" si="6"/>
        <v>0</v>
      </c>
      <c r="AL38" s="51"/>
      <c r="AM38" s="3"/>
      <c r="AN38" s="3"/>
      <c r="AO38" s="81"/>
      <c r="AP38" s="472">
        <f t="shared" si="7"/>
        <v>0</v>
      </c>
      <c r="AQ38" s="51"/>
      <c r="AR38" s="3" t="s">
        <v>135</v>
      </c>
      <c r="AS38" s="3"/>
      <c r="AT38" s="81"/>
      <c r="AU38" s="467" t="e">
        <f t="shared" si="8"/>
        <v>#VALUE!</v>
      </c>
      <c r="AV38" s="469">
        <v>0</v>
      </c>
      <c r="AW38" s="469">
        <v>0</v>
      </c>
      <c r="AX38" s="470">
        <v>0</v>
      </c>
      <c r="AY38" s="470">
        <v>0</v>
      </c>
      <c r="AZ38" s="469">
        <v>0</v>
      </c>
      <c r="BA38" s="73">
        <v>0</v>
      </c>
      <c r="BB38" s="67">
        <v>31</v>
      </c>
      <c r="BC38" s="5"/>
      <c r="BD38" s="3"/>
      <c r="BE38" s="3"/>
      <c r="BF38" s="81"/>
      <c r="BG38" s="467">
        <f t="shared" si="9"/>
        <v>0</v>
      </c>
      <c r="BH38" s="51"/>
      <c r="BI38" s="3"/>
      <c r="BJ38" s="3"/>
      <c r="BK38" s="81"/>
      <c r="BL38" s="467">
        <f t="shared" si="10"/>
        <v>0</v>
      </c>
      <c r="BM38" s="51">
        <v>95</v>
      </c>
      <c r="BN38" s="3">
        <v>81</v>
      </c>
      <c r="BO38" s="3"/>
      <c r="BP38" s="81"/>
      <c r="BQ38" s="467">
        <f t="shared" si="11"/>
        <v>176</v>
      </c>
      <c r="BR38" s="51"/>
      <c r="BS38" s="3"/>
      <c r="BT38" s="3"/>
      <c r="BU38" s="81"/>
      <c r="BV38" s="467">
        <f t="shared" si="12"/>
        <v>0</v>
      </c>
      <c r="BW38" s="51"/>
      <c r="BX38" s="3"/>
      <c r="BY38" s="3"/>
      <c r="BZ38" s="81"/>
      <c r="CA38" s="467">
        <f t="shared" si="13"/>
        <v>0</v>
      </c>
      <c r="CB38" s="51"/>
      <c r="CC38" s="3"/>
      <c r="CD38" s="3"/>
      <c r="CE38" s="81"/>
      <c r="CF38" s="467">
        <f t="shared" si="14"/>
        <v>0</v>
      </c>
      <c r="CG38" s="51"/>
      <c r="CH38" s="3"/>
      <c r="CI38" s="3"/>
      <c r="CJ38" s="81"/>
      <c r="CK38" s="472">
        <f t="shared" si="15"/>
        <v>0</v>
      </c>
      <c r="CL38" s="51"/>
      <c r="CM38" s="3"/>
      <c r="CN38" s="3"/>
      <c r="CO38" s="81"/>
      <c r="CP38" s="472">
        <f t="shared" si="16"/>
        <v>0</v>
      </c>
      <c r="CQ38" s="51"/>
      <c r="CR38" s="3"/>
      <c r="CS38" s="3"/>
      <c r="CT38" s="81"/>
      <c r="CU38" s="467">
        <f t="shared" si="17"/>
        <v>0</v>
      </c>
      <c r="CV38" s="469">
        <v>0</v>
      </c>
      <c r="CW38" s="470">
        <v>0</v>
      </c>
      <c r="CX38" s="470">
        <v>0</v>
      </c>
      <c r="CY38" s="469">
        <v>0</v>
      </c>
      <c r="CZ38" s="469">
        <v>0</v>
      </c>
      <c r="DA38" s="74">
        <v>0</v>
      </c>
      <c r="DB38" s="68">
        <v>34</v>
      </c>
      <c r="DC38" s="129">
        <f t="shared" si="18"/>
        <v>0</v>
      </c>
      <c r="DD38" s="130">
        <v>34</v>
      </c>
    </row>
    <row r="39" spans="1:108" ht="16.5" customHeight="1">
      <c r="A39" s="16">
        <v>35</v>
      </c>
      <c r="B39" s="18" t="s">
        <v>39</v>
      </c>
      <c r="C39" s="5"/>
      <c r="D39" s="3"/>
      <c r="E39" s="3"/>
      <c r="F39" s="81"/>
      <c r="G39" s="467">
        <f t="shared" si="0"/>
        <v>0</v>
      </c>
      <c r="H39" s="51"/>
      <c r="I39" s="3"/>
      <c r="J39" s="3"/>
      <c r="K39" s="81"/>
      <c r="L39" s="467">
        <f t="shared" si="1"/>
        <v>0</v>
      </c>
      <c r="M39" s="51"/>
      <c r="N39" s="3"/>
      <c r="O39" s="3"/>
      <c r="P39" s="81"/>
      <c r="Q39" s="467">
        <f t="shared" si="2"/>
        <v>0</v>
      </c>
      <c r="R39" s="51"/>
      <c r="S39" s="3"/>
      <c r="T39" s="3"/>
      <c r="U39" s="81"/>
      <c r="V39" s="467">
        <f t="shared" si="3"/>
        <v>0</v>
      </c>
      <c r="W39" s="52"/>
      <c r="X39" s="44"/>
      <c r="Y39" s="44"/>
      <c r="Z39" s="126"/>
      <c r="AA39" s="467">
        <f t="shared" si="4"/>
        <v>0</v>
      </c>
      <c r="AB39" s="51"/>
      <c r="AC39" s="3"/>
      <c r="AD39" s="44"/>
      <c r="AE39" s="81"/>
      <c r="AF39" s="467">
        <f t="shared" si="5"/>
        <v>0</v>
      </c>
      <c r="AG39" s="51"/>
      <c r="AH39" s="3"/>
      <c r="AI39" s="3"/>
      <c r="AJ39" s="81"/>
      <c r="AK39" s="472">
        <f t="shared" si="6"/>
        <v>0</v>
      </c>
      <c r="AL39" s="51"/>
      <c r="AM39" s="3"/>
      <c r="AN39" s="3"/>
      <c r="AO39" s="81"/>
      <c r="AP39" s="472">
        <f t="shared" si="7"/>
        <v>0</v>
      </c>
      <c r="AQ39" s="51"/>
      <c r="AR39" s="3"/>
      <c r="AS39" s="3"/>
      <c r="AT39" s="81"/>
      <c r="AU39" s="467">
        <f t="shared" si="8"/>
        <v>0</v>
      </c>
      <c r="AV39" s="469">
        <v>0</v>
      </c>
      <c r="AW39" s="469">
        <v>0</v>
      </c>
      <c r="AX39" s="470">
        <v>0</v>
      </c>
      <c r="AY39" s="470">
        <v>0</v>
      </c>
      <c r="AZ39" s="469">
        <v>0</v>
      </c>
      <c r="BA39" s="73">
        <v>0</v>
      </c>
      <c r="BB39" s="69">
        <v>32</v>
      </c>
      <c r="BC39" s="5"/>
      <c r="BD39" s="3"/>
      <c r="BE39" s="3"/>
      <c r="BF39" s="81"/>
      <c r="BG39" s="467">
        <f t="shared" si="9"/>
        <v>0</v>
      </c>
      <c r="BH39" s="51"/>
      <c r="BI39" s="3"/>
      <c r="BJ39" s="3"/>
      <c r="BK39" s="81"/>
      <c r="BL39" s="467">
        <f t="shared" si="10"/>
        <v>0</v>
      </c>
      <c r="BM39" s="51"/>
      <c r="BN39" s="3"/>
      <c r="BO39" s="3"/>
      <c r="BP39" s="81"/>
      <c r="BQ39" s="467">
        <f t="shared" si="11"/>
        <v>0</v>
      </c>
      <c r="BR39" s="51"/>
      <c r="BS39" s="3"/>
      <c r="BT39" s="3"/>
      <c r="BU39" s="81"/>
      <c r="BV39" s="467">
        <f t="shared" si="12"/>
        <v>0</v>
      </c>
      <c r="BW39" s="51"/>
      <c r="BX39" s="3"/>
      <c r="BY39" s="3"/>
      <c r="BZ39" s="81"/>
      <c r="CA39" s="467">
        <f t="shared" si="13"/>
        <v>0</v>
      </c>
      <c r="CB39" s="51"/>
      <c r="CC39" s="3"/>
      <c r="CD39" s="3"/>
      <c r="CE39" s="81"/>
      <c r="CF39" s="467">
        <f t="shared" si="14"/>
        <v>0</v>
      </c>
      <c r="CG39" s="51"/>
      <c r="CH39" s="3"/>
      <c r="CI39" s="3"/>
      <c r="CJ39" s="81"/>
      <c r="CK39" s="472">
        <f t="shared" si="15"/>
        <v>0</v>
      </c>
      <c r="CL39" s="51"/>
      <c r="CM39" s="3"/>
      <c r="CN39" s="3"/>
      <c r="CO39" s="81"/>
      <c r="CP39" s="472">
        <f t="shared" si="16"/>
        <v>0</v>
      </c>
      <c r="CQ39" s="51"/>
      <c r="CR39" s="3"/>
      <c r="CS39" s="3"/>
      <c r="CT39" s="81"/>
      <c r="CU39" s="467">
        <f t="shared" si="17"/>
        <v>0</v>
      </c>
      <c r="CV39" s="469">
        <v>0</v>
      </c>
      <c r="CW39" s="469">
        <v>0</v>
      </c>
      <c r="CX39" s="470">
        <v>0</v>
      </c>
      <c r="CY39" s="470">
        <v>0</v>
      </c>
      <c r="CZ39" s="469">
        <v>0</v>
      </c>
      <c r="DA39" s="74">
        <v>0</v>
      </c>
      <c r="DB39" s="71">
        <v>35</v>
      </c>
      <c r="DC39" s="129">
        <f t="shared" si="18"/>
        <v>0</v>
      </c>
      <c r="DD39" s="131">
        <v>35</v>
      </c>
    </row>
    <row r="40" spans="1:108" ht="15.75" customHeight="1">
      <c r="A40" s="16">
        <v>36</v>
      </c>
      <c r="B40" s="20" t="s">
        <v>66</v>
      </c>
      <c r="C40" s="31"/>
      <c r="D40" s="32"/>
      <c r="E40" s="32"/>
      <c r="F40" s="127"/>
      <c r="G40" s="467">
        <f t="shared" si="0"/>
        <v>0</v>
      </c>
      <c r="H40" s="56"/>
      <c r="I40" s="32"/>
      <c r="J40" s="32"/>
      <c r="K40" s="127"/>
      <c r="L40" s="467">
        <f t="shared" si="1"/>
        <v>0</v>
      </c>
      <c r="M40" s="56"/>
      <c r="N40" s="32"/>
      <c r="O40" s="32"/>
      <c r="P40" s="127"/>
      <c r="Q40" s="467">
        <f t="shared" si="2"/>
        <v>0</v>
      </c>
      <c r="R40" s="56"/>
      <c r="S40" s="32"/>
      <c r="T40" s="32"/>
      <c r="U40" s="127"/>
      <c r="V40" s="467">
        <f t="shared" si="3"/>
        <v>0</v>
      </c>
      <c r="W40" s="51"/>
      <c r="X40" s="3"/>
      <c r="Y40" s="3"/>
      <c r="Z40" s="81"/>
      <c r="AA40" s="467">
        <f t="shared" si="4"/>
        <v>0</v>
      </c>
      <c r="AB40" s="51"/>
      <c r="AC40" s="3"/>
      <c r="AD40" s="3"/>
      <c r="AE40" s="81"/>
      <c r="AF40" s="467">
        <f t="shared" si="5"/>
        <v>0</v>
      </c>
      <c r="AG40" s="51"/>
      <c r="AH40" s="3"/>
      <c r="AI40" s="3"/>
      <c r="AJ40" s="81"/>
      <c r="AK40" s="472">
        <f t="shared" si="6"/>
        <v>0</v>
      </c>
      <c r="AL40" s="51"/>
      <c r="AM40" s="3"/>
      <c r="AN40" s="3"/>
      <c r="AO40" s="81"/>
      <c r="AP40" s="472">
        <f t="shared" si="7"/>
        <v>0</v>
      </c>
      <c r="AQ40" s="51"/>
      <c r="AR40" s="3"/>
      <c r="AS40" s="3"/>
      <c r="AT40" s="81"/>
      <c r="AU40" s="467">
        <f t="shared" si="8"/>
        <v>0</v>
      </c>
      <c r="AV40" s="469">
        <v>0</v>
      </c>
      <c r="AW40" s="469">
        <v>0</v>
      </c>
      <c r="AX40" s="470">
        <v>0</v>
      </c>
      <c r="AY40" s="470">
        <v>0</v>
      </c>
      <c r="AZ40" s="469">
        <v>0</v>
      </c>
      <c r="BA40" s="73">
        <v>0</v>
      </c>
      <c r="BB40" s="69">
        <v>33</v>
      </c>
      <c r="BC40" s="5"/>
      <c r="BD40" s="3"/>
      <c r="BE40" s="3"/>
      <c r="BF40" s="81"/>
      <c r="BG40" s="467">
        <f t="shared" si="9"/>
        <v>0</v>
      </c>
      <c r="BH40" s="51"/>
      <c r="BI40" s="3"/>
      <c r="BJ40" s="3"/>
      <c r="BK40" s="81"/>
      <c r="BL40" s="467">
        <f t="shared" si="10"/>
        <v>0</v>
      </c>
      <c r="BM40" s="51"/>
      <c r="BN40" s="3"/>
      <c r="BO40" s="3"/>
      <c r="BP40" s="81"/>
      <c r="BQ40" s="467">
        <f t="shared" si="11"/>
        <v>0</v>
      </c>
      <c r="BR40" s="51"/>
      <c r="BS40" s="3"/>
      <c r="BT40" s="3"/>
      <c r="BU40" s="81"/>
      <c r="BV40" s="467">
        <f t="shared" si="12"/>
        <v>0</v>
      </c>
      <c r="BW40" s="51"/>
      <c r="BX40" s="3"/>
      <c r="BY40" s="3"/>
      <c r="BZ40" s="81"/>
      <c r="CA40" s="467">
        <f t="shared" si="13"/>
        <v>0</v>
      </c>
      <c r="CB40" s="51"/>
      <c r="CC40" s="3"/>
      <c r="CD40" s="3"/>
      <c r="CE40" s="81"/>
      <c r="CF40" s="472">
        <f t="shared" si="14"/>
        <v>0</v>
      </c>
      <c r="CG40" s="51"/>
      <c r="CH40" s="3"/>
      <c r="CI40" s="3"/>
      <c r="CJ40" s="81"/>
      <c r="CK40" s="472">
        <f t="shared" si="15"/>
        <v>0</v>
      </c>
      <c r="CL40" s="51"/>
      <c r="CM40" s="3"/>
      <c r="CN40" s="3"/>
      <c r="CO40" s="81"/>
      <c r="CP40" s="467">
        <f t="shared" si="16"/>
        <v>0</v>
      </c>
      <c r="CQ40" s="51"/>
      <c r="CR40" s="3"/>
      <c r="CS40" s="3"/>
      <c r="CT40" s="81"/>
      <c r="CU40" s="467">
        <f t="shared" si="17"/>
        <v>0</v>
      </c>
      <c r="CV40" s="469">
        <v>0</v>
      </c>
      <c r="CW40" s="469">
        <v>0</v>
      </c>
      <c r="CX40" s="470">
        <v>0</v>
      </c>
      <c r="CY40" s="470">
        <v>0</v>
      </c>
      <c r="CZ40" s="469">
        <v>0</v>
      </c>
      <c r="DA40" s="74">
        <v>0</v>
      </c>
      <c r="DB40" s="71">
        <v>36</v>
      </c>
      <c r="DC40" s="129">
        <f t="shared" si="18"/>
        <v>0</v>
      </c>
      <c r="DD40" s="131">
        <v>36</v>
      </c>
    </row>
    <row r="41" spans="1:108" ht="15.75" customHeight="1">
      <c r="A41" s="428">
        <v>37</v>
      </c>
      <c r="B41" s="17" t="s">
        <v>26</v>
      </c>
      <c r="C41" s="31"/>
      <c r="D41" s="32"/>
      <c r="E41" s="32"/>
      <c r="F41" s="127"/>
      <c r="G41" s="467">
        <f t="shared" si="0"/>
        <v>0</v>
      </c>
      <c r="H41" s="56"/>
      <c r="I41" s="32"/>
      <c r="J41" s="32"/>
      <c r="K41" s="127"/>
      <c r="L41" s="467">
        <f t="shared" si="1"/>
        <v>0</v>
      </c>
      <c r="M41" s="56"/>
      <c r="N41" s="32"/>
      <c r="O41" s="32"/>
      <c r="P41" s="127"/>
      <c r="Q41" s="467">
        <f t="shared" si="2"/>
        <v>0</v>
      </c>
      <c r="R41" s="56"/>
      <c r="S41" s="32"/>
      <c r="T41" s="32"/>
      <c r="U41" s="127"/>
      <c r="V41" s="467">
        <f t="shared" si="3"/>
        <v>0</v>
      </c>
      <c r="W41" s="51"/>
      <c r="X41" s="3"/>
      <c r="Y41" s="3"/>
      <c r="Z41" s="81"/>
      <c r="AA41" s="467">
        <f t="shared" si="4"/>
        <v>0</v>
      </c>
      <c r="AB41" s="51"/>
      <c r="AC41" s="3"/>
      <c r="AD41" s="3"/>
      <c r="AE41" s="81"/>
      <c r="AF41" s="467">
        <f t="shared" si="5"/>
        <v>0</v>
      </c>
      <c r="AG41" s="51"/>
      <c r="AH41" s="3"/>
      <c r="AI41" s="3"/>
      <c r="AJ41" s="81"/>
      <c r="AK41" s="472">
        <f t="shared" si="6"/>
        <v>0</v>
      </c>
      <c r="AL41" s="51"/>
      <c r="AM41" s="3"/>
      <c r="AN41" s="3"/>
      <c r="AO41" s="81"/>
      <c r="AP41" s="472">
        <f t="shared" si="7"/>
        <v>0</v>
      </c>
      <c r="AQ41" s="51"/>
      <c r="AR41" s="3"/>
      <c r="AS41" s="3"/>
      <c r="AT41" s="81"/>
      <c r="AU41" s="467">
        <f t="shared" si="8"/>
        <v>0</v>
      </c>
      <c r="AV41" s="469">
        <v>0</v>
      </c>
      <c r="AW41" s="469">
        <v>0</v>
      </c>
      <c r="AX41" s="470">
        <v>0</v>
      </c>
      <c r="AY41" s="470">
        <v>0</v>
      </c>
      <c r="AZ41" s="469">
        <v>0</v>
      </c>
      <c r="BA41" s="73">
        <v>0</v>
      </c>
      <c r="BB41" s="67">
        <v>34</v>
      </c>
      <c r="BC41" s="5"/>
      <c r="BD41" s="3"/>
      <c r="BE41" s="3"/>
      <c r="BF41" s="81"/>
      <c r="BG41" s="467">
        <f t="shared" si="9"/>
        <v>0</v>
      </c>
      <c r="BH41" s="51"/>
      <c r="BI41" s="3"/>
      <c r="BJ41" s="3"/>
      <c r="BK41" s="81"/>
      <c r="BL41" s="467">
        <f t="shared" si="10"/>
        <v>0</v>
      </c>
      <c r="BM41" s="51"/>
      <c r="BN41" s="3"/>
      <c r="BO41" s="3"/>
      <c r="BP41" s="81"/>
      <c r="BQ41" s="467">
        <f t="shared" si="11"/>
        <v>0</v>
      </c>
      <c r="BR41" s="51"/>
      <c r="BS41" s="3"/>
      <c r="BT41" s="3"/>
      <c r="BU41" s="81"/>
      <c r="BV41" s="467">
        <f t="shared" si="12"/>
        <v>0</v>
      </c>
      <c r="BW41" s="51"/>
      <c r="BX41" s="3"/>
      <c r="BY41" s="3"/>
      <c r="BZ41" s="81"/>
      <c r="CA41" s="467">
        <f t="shared" si="13"/>
        <v>0</v>
      </c>
      <c r="CB41" s="51"/>
      <c r="CC41" s="3"/>
      <c r="CD41" s="3"/>
      <c r="CE41" s="81"/>
      <c r="CF41" s="472">
        <f t="shared" si="14"/>
        <v>0</v>
      </c>
      <c r="CG41" s="51"/>
      <c r="CH41" s="3"/>
      <c r="CI41" s="3"/>
      <c r="CJ41" s="81"/>
      <c r="CK41" s="472">
        <f t="shared" si="15"/>
        <v>0</v>
      </c>
      <c r="CL41" s="51"/>
      <c r="CM41" s="3"/>
      <c r="CN41" s="3"/>
      <c r="CO41" s="81"/>
      <c r="CP41" s="467">
        <f t="shared" si="16"/>
        <v>0</v>
      </c>
      <c r="CQ41" s="51"/>
      <c r="CR41" s="3"/>
      <c r="CS41" s="3"/>
      <c r="CT41" s="81"/>
      <c r="CU41" s="467">
        <f t="shared" si="17"/>
        <v>0</v>
      </c>
      <c r="CV41" s="469">
        <v>0</v>
      </c>
      <c r="CW41" s="470">
        <v>0</v>
      </c>
      <c r="CX41" s="470">
        <v>0</v>
      </c>
      <c r="CY41" s="469">
        <v>0</v>
      </c>
      <c r="CZ41" s="469">
        <v>0</v>
      </c>
      <c r="DA41" s="74">
        <v>0</v>
      </c>
      <c r="DB41" s="68">
        <v>37</v>
      </c>
      <c r="DC41" s="129">
        <f t="shared" si="18"/>
        <v>0</v>
      </c>
      <c r="DD41" s="130">
        <v>37</v>
      </c>
    </row>
    <row r="42" spans="1:108" ht="15.75" customHeight="1">
      <c r="A42" s="16">
        <v>38</v>
      </c>
      <c r="B42" s="17" t="s">
        <v>9</v>
      </c>
      <c r="C42" s="29"/>
      <c r="D42" s="30"/>
      <c r="E42" s="30"/>
      <c r="F42" s="125"/>
      <c r="G42" s="467">
        <f t="shared" si="0"/>
        <v>0</v>
      </c>
      <c r="H42" s="54"/>
      <c r="I42" s="30"/>
      <c r="J42" s="30"/>
      <c r="K42" s="125"/>
      <c r="L42" s="467">
        <f t="shared" si="1"/>
        <v>0</v>
      </c>
      <c r="M42" s="54">
        <v>67</v>
      </c>
      <c r="N42" s="30"/>
      <c r="O42" s="30"/>
      <c r="P42" s="125"/>
      <c r="Q42" s="467">
        <f t="shared" si="2"/>
        <v>67</v>
      </c>
      <c r="R42" s="54"/>
      <c r="S42" s="30"/>
      <c r="T42" s="30"/>
      <c r="U42" s="125"/>
      <c r="V42" s="467">
        <f t="shared" si="3"/>
        <v>0</v>
      </c>
      <c r="W42" s="51"/>
      <c r="X42" s="3"/>
      <c r="Y42" s="3"/>
      <c r="Z42" s="81"/>
      <c r="AA42" s="467">
        <f t="shared" si="4"/>
        <v>0</v>
      </c>
      <c r="AB42" s="51"/>
      <c r="AC42" s="3"/>
      <c r="AD42" s="3"/>
      <c r="AE42" s="81"/>
      <c r="AF42" s="472">
        <f t="shared" si="5"/>
        <v>0</v>
      </c>
      <c r="AG42" s="51"/>
      <c r="AH42" s="3"/>
      <c r="AI42" s="3"/>
      <c r="AJ42" s="81"/>
      <c r="AK42" s="472">
        <f t="shared" si="6"/>
        <v>0</v>
      </c>
      <c r="AL42" s="51">
        <v>91</v>
      </c>
      <c r="AM42" s="3"/>
      <c r="AN42" s="3"/>
      <c r="AO42" s="81"/>
      <c r="AP42" s="467">
        <f t="shared" si="7"/>
        <v>91</v>
      </c>
      <c r="AQ42" s="51"/>
      <c r="AR42" s="3"/>
      <c r="AS42" s="3"/>
      <c r="AT42" s="81"/>
      <c r="AU42" s="467">
        <f t="shared" si="8"/>
        <v>0</v>
      </c>
      <c r="AV42" s="469">
        <v>0</v>
      </c>
      <c r="AW42" s="469">
        <v>0</v>
      </c>
      <c r="AX42" s="470">
        <v>0</v>
      </c>
      <c r="AY42" s="470">
        <v>0</v>
      </c>
      <c r="AZ42" s="469">
        <v>0</v>
      </c>
      <c r="BA42" s="73">
        <v>0</v>
      </c>
      <c r="BB42" s="69">
        <v>35</v>
      </c>
      <c r="BC42" s="5"/>
      <c r="BD42" s="3"/>
      <c r="BE42" s="3"/>
      <c r="BF42" s="81"/>
      <c r="BG42" s="467">
        <f t="shared" si="9"/>
        <v>0</v>
      </c>
      <c r="BH42" s="51"/>
      <c r="BI42" s="3"/>
      <c r="BJ42" s="3"/>
      <c r="BK42" s="81"/>
      <c r="BL42" s="467">
        <f t="shared" si="10"/>
        <v>0</v>
      </c>
      <c r="BM42" s="51"/>
      <c r="BN42" s="3"/>
      <c r="BO42" s="3"/>
      <c r="BP42" s="81"/>
      <c r="BQ42" s="467">
        <f t="shared" si="11"/>
        <v>0</v>
      </c>
      <c r="BR42" s="51"/>
      <c r="BS42" s="3"/>
      <c r="BT42" s="3"/>
      <c r="BU42" s="81"/>
      <c r="BV42" s="467">
        <f t="shared" si="12"/>
        <v>0</v>
      </c>
      <c r="BW42" s="51"/>
      <c r="BX42" s="3"/>
      <c r="BY42" s="3"/>
      <c r="BZ42" s="81"/>
      <c r="CA42" s="467">
        <f t="shared" si="13"/>
        <v>0</v>
      </c>
      <c r="CB42" s="51"/>
      <c r="CC42" s="3"/>
      <c r="CD42" s="3"/>
      <c r="CE42" s="126"/>
      <c r="CF42" s="472">
        <f t="shared" si="14"/>
        <v>0</v>
      </c>
      <c r="CG42" s="52"/>
      <c r="CH42" s="44"/>
      <c r="CI42" s="44"/>
      <c r="CJ42" s="126"/>
      <c r="CK42" s="472">
        <f t="shared" si="15"/>
        <v>0</v>
      </c>
      <c r="CL42" s="52"/>
      <c r="CM42" s="44"/>
      <c r="CN42" s="44"/>
      <c r="CO42" s="126"/>
      <c r="CP42" s="467">
        <f t="shared" si="16"/>
        <v>0</v>
      </c>
      <c r="CQ42" s="51"/>
      <c r="CR42" s="3"/>
      <c r="CS42" s="3"/>
      <c r="CT42" s="81"/>
      <c r="CU42" s="467">
        <f t="shared" si="17"/>
        <v>0</v>
      </c>
      <c r="CV42" s="469">
        <v>0</v>
      </c>
      <c r="CW42" s="470">
        <v>0</v>
      </c>
      <c r="CX42" s="470">
        <v>0</v>
      </c>
      <c r="CY42" s="469">
        <v>0</v>
      </c>
      <c r="CZ42" s="469">
        <v>0</v>
      </c>
      <c r="DA42" s="75">
        <v>0</v>
      </c>
      <c r="DB42" s="71">
        <v>38</v>
      </c>
      <c r="DC42" s="129">
        <f t="shared" si="18"/>
        <v>0</v>
      </c>
      <c r="DD42" s="131">
        <v>38</v>
      </c>
    </row>
    <row r="43" spans="1:108" ht="16.5" customHeight="1" thickBot="1">
      <c r="A43" s="16">
        <v>39</v>
      </c>
      <c r="B43" s="163" t="s">
        <v>13</v>
      </c>
      <c r="C43" s="144"/>
      <c r="D43" s="145"/>
      <c r="E43" s="145"/>
      <c r="F43" s="147"/>
      <c r="G43" s="468">
        <f t="shared" si="0"/>
        <v>0</v>
      </c>
      <c r="H43" s="146"/>
      <c r="I43" s="145"/>
      <c r="J43" s="145"/>
      <c r="K43" s="147"/>
      <c r="L43" s="468">
        <f t="shared" si="1"/>
        <v>0</v>
      </c>
      <c r="M43" s="146"/>
      <c r="N43" s="145"/>
      <c r="O43" s="145"/>
      <c r="P43" s="147"/>
      <c r="Q43" s="468">
        <f t="shared" si="2"/>
        <v>0</v>
      </c>
      <c r="R43" s="146"/>
      <c r="S43" s="145"/>
      <c r="T43" s="145"/>
      <c r="U43" s="147"/>
      <c r="V43" s="468">
        <f t="shared" si="3"/>
        <v>0</v>
      </c>
      <c r="W43" s="146"/>
      <c r="X43" s="145"/>
      <c r="Y43" s="145"/>
      <c r="Z43" s="147"/>
      <c r="AA43" s="468">
        <f t="shared" si="4"/>
        <v>0</v>
      </c>
      <c r="AB43" s="146"/>
      <c r="AC43" s="145"/>
      <c r="AD43" s="145"/>
      <c r="AE43" s="147"/>
      <c r="AF43" s="473">
        <f t="shared" si="5"/>
        <v>0</v>
      </c>
      <c r="AG43" s="146"/>
      <c r="AH43" s="145"/>
      <c r="AI43" s="145"/>
      <c r="AJ43" s="147"/>
      <c r="AK43" s="473">
        <f t="shared" si="6"/>
        <v>0</v>
      </c>
      <c r="AL43" s="146"/>
      <c r="AM43" s="145"/>
      <c r="AN43" s="145"/>
      <c r="AO43" s="147"/>
      <c r="AP43" s="468">
        <f t="shared" si="7"/>
        <v>0</v>
      </c>
      <c r="AQ43" s="101"/>
      <c r="AR43" s="11"/>
      <c r="AS43" s="11"/>
      <c r="AT43" s="100"/>
      <c r="AU43" s="468">
        <f t="shared" si="8"/>
        <v>0</v>
      </c>
      <c r="AV43" s="469">
        <v>0</v>
      </c>
      <c r="AW43" s="469">
        <v>0</v>
      </c>
      <c r="AX43" s="470">
        <v>0</v>
      </c>
      <c r="AY43" s="470">
        <v>0</v>
      </c>
      <c r="AZ43" s="469">
        <v>0</v>
      </c>
      <c r="BA43" s="73">
        <v>0</v>
      </c>
      <c r="BB43" s="69">
        <v>38</v>
      </c>
      <c r="BC43" s="144"/>
      <c r="BD43" s="145"/>
      <c r="BE43" s="145"/>
      <c r="BF43" s="147"/>
      <c r="BG43" s="468">
        <f t="shared" si="9"/>
        <v>0</v>
      </c>
      <c r="BH43" s="146"/>
      <c r="BI43" s="145"/>
      <c r="BJ43" s="145"/>
      <c r="BK43" s="147"/>
      <c r="BL43" s="468">
        <f t="shared" si="10"/>
        <v>0</v>
      </c>
      <c r="BM43" s="146"/>
      <c r="BN43" s="145"/>
      <c r="BO43" s="145"/>
      <c r="BP43" s="147"/>
      <c r="BQ43" s="468">
        <f t="shared" si="11"/>
        <v>0</v>
      </c>
      <c r="BR43" s="146"/>
      <c r="BS43" s="145"/>
      <c r="BT43" s="145"/>
      <c r="BU43" s="147"/>
      <c r="BV43" s="468">
        <f t="shared" si="12"/>
        <v>0</v>
      </c>
      <c r="BW43" s="165"/>
      <c r="BX43" s="166"/>
      <c r="BY43" s="166"/>
      <c r="BZ43" s="167"/>
      <c r="CA43" s="468">
        <f t="shared" si="13"/>
        <v>0</v>
      </c>
      <c r="CB43" s="146"/>
      <c r="CC43" s="145"/>
      <c r="CD43" s="145"/>
      <c r="CE43" s="147"/>
      <c r="CF43" s="468">
        <f t="shared" si="14"/>
        <v>0</v>
      </c>
      <c r="CG43" s="146"/>
      <c r="CH43" s="145"/>
      <c r="CI43" s="145"/>
      <c r="CJ43" s="147"/>
      <c r="CK43" s="473">
        <f t="shared" si="15"/>
        <v>0</v>
      </c>
      <c r="CL43" s="146"/>
      <c r="CM43" s="145"/>
      <c r="CN43" s="145"/>
      <c r="CO43" s="147"/>
      <c r="CP43" s="473">
        <f t="shared" si="16"/>
        <v>0</v>
      </c>
      <c r="CQ43" s="101"/>
      <c r="CR43" s="11"/>
      <c r="CS43" s="11"/>
      <c r="CT43" s="100"/>
      <c r="CU43" s="468">
        <f t="shared" si="17"/>
        <v>0</v>
      </c>
      <c r="CV43" s="469">
        <v>0</v>
      </c>
      <c r="CW43" s="470">
        <v>0</v>
      </c>
      <c r="CX43" s="470">
        <v>0</v>
      </c>
      <c r="CY43" s="469">
        <v>0</v>
      </c>
      <c r="CZ43" s="469">
        <v>0</v>
      </c>
      <c r="DA43" s="74">
        <v>0</v>
      </c>
      <c r="DB43" s="71">
        <v>39</v>
      </c>
      <c r="DC43" s="129">
        <f t="shared" si="18"/>
        <v>0</v>
      </c>
      <c r="DD43" s="131">
        <v>39</v>
      </c>
    </row>
    <row r="44" ht="15">
      <c r="L44" s="474"/>
    </row>
  </sheetData>
  <sheetProtection/>
  <mergeCells count="58">
    <mergeCell ref="AW3:AW4"/>
    <mergeCell ref="AV3:AV4"/>
    <mergeCell ref="AG4:AJ4"/>
    <mergeCell ref="AL4:AO4"/>
    <mergeCell ref="BR3:BV3"/>
    <mergeCell ref="BW3:CA3"/>
    <mergeCell ref="BR4:BU4"/>
    <mergeCell ref="BW4:BZ4"/>
    <mergeCell ref="AB4:AE4"/>
    <mergeCell ref="CG3:CK3"/>
    <mergeCell ref="CL3:CP3"/>
    <mergeCell ref="AG3:AK3"/>
    <mergeCell ref="H3:L3"/>
    <mergeCell ref="M3:Q3"/>
    <mergeCell ref="R3:V3"/>
    <mergeCell ref="W4:Z4"/>
    <mergeCell ref="AX3:AX4"/>
    <mergeCell ref="AY3:AY4"/>
    <mergeCell ref="BC1:DB1"/>
    <mergeCell ref="BM3:BQ3"/>
    <mergeCell ref="W3:AA3"/>
    <mergeCell ref="AB3:AF3"/>
    <mergeCell ref="CY3:CY4"/>
    <mergeCell ref="CZ3:CZ4"/>
    <mergeCell ref="CQ3:CU3"/>
    <mergeCell ref="AZ3:AZ4"/>
    <mergeCell ref="AQ3:AU3"/>
    <mergeCell ref="AQ4:AT4"/>
    <mergeCell ref="B1:B4"/>
    <mergeCell ref="A1:A4"/>
    <mergeCell ref="H4:K4"/>
    <mergeCell ref="M4:P4"/>
    <mergeCell ref="R4:U4"/>
    <mergeCell ref="C1:BB1"/>
    <mergeCell ref="C2:AZ2"/>
    <mergeCell ref="C4:F4"/>
    <mergeCell ref="C3:G3"/>
    <mergeCell ref="AL3:AP3"/>
    <mergeCell ref="CB4:CE4"/>
    <mergeCell ref="CG4:CJ4"/>
    <mergeCell ref="DB2:DB4"/>
    <mergeCell ref="CQ4:CT4"/>
    <mergeCell ref="BC2:CZ2"/>
    <mergeCell ref="BC3:BG3"/>
    <mergeCell ref="BH3:BL3"/>
    <mergeCell ref="CL4:CO4"/>
    <mergeCell ref="DA2:DA4"/>
    <mergeCell ref="CB3:CF3"/>
    <mergeCell ref="DC1:DC4"/>
    <mergeCell ref="DD1:DD4"/>
    <mergeCell ref="BA2:BA4"/>
    <mergeCell ref="BB2:BB4"/>
    <mergeCell ref="CV3:CV4"/>
    <mergeCell ref="CW3:CW4"/>
    <mergeCell ref="CX3:CX4"/>
    <mergeCell ref="BC4:BF4"/>
    <mergeCell ref="BH4:BK4"/>
    <mergeCell ref="BM4:BP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5"/>
  <sheetViews>
    <sheetView zoomScalePageLayoutView="0" workbookViewId="0" topLeftCell="A1">
      <selection activeCell="BC16" sqref="BC16"/>
    </sheetView>
  </sheetViews>
  <sheetFormatPr defaultColWidth="9.140625" defaultRowHeight="15"/>
  <cols>
    <col min="1" max="1" width="3.7109375" style="26" customWidth="1"/>
    <col min="2" max="2" width="23.00390625" style="26" customWidth="1"/>
    <col min="3" max="10" width="3.7109375" style="7" customWidth="1"/>
    <col min="11" max="22" width="3.7109375" style="114" customWidth="1"/>
    <col min="23" max="25" width="6.00390625" style="26" customWidth="1"/>
    <col min="26" max="26" width="11.28125" style="26" customWidth="1"/>
    <col min="27" max="27" width="6.28125" style="114" customWidth="1"/>
    <col min="28" max="35" width="3.7109375" style="7" customWidth="1"/>
    <col min="36" max="39" width="3.7109375" style="26" customWidth="1"/>
    <col min="40" max="43" width="3.7109375" style="98" customWidth="1"/>
    <col min="44" max="47" width="3.7109375" style="91" customWidth="1"/>
    <col min="48" max="50" width="5.8515625" style="91" customWidth="1"/>
    <col min="51" max="51" width="10.7109375" style="91" customWidth="1"/>
    <col min="52" max="52" width="6.28125" style="91" customWidth="1"/>
    <col min="53" max="53" width="7.00390625" style="34" customWidth="1"/>
    <col min="54" max="54" width="6.8515625" style="34" customWidth="1"/>
    <col min="55" max="16384" width="9.140625" style="26" customWidth="1"/>
  </cols>
  <sheetData>
    <row r="1" spans="1:54" ht="19.5" customHeight="1" thickBot="1">
      <c r="A1" s="758" t="s">
        <v>43</v>
      </c>
      <c r="B1" s="753" t="s">
        <v>132</v>
      </c>
      <c r="C1" s="760" t="s">
        <v>118</v>
      </c>
      <c r="D1" s="761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3"/>
      <c r="AB1" s="760" t="s">
        <v>119</v>
      </c>
      <c r="AC1" s="761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3"/>
      <c r="BA1" s="750" t="s">
        <v>41</v>
      </c>
      <c r="BB1" s="750" t="s">
        <v>47</v>
      </c>
    </row>
    <row r="2" spans="1:54" ht="19.5" customHeight="1">
      <c r="A2" s="759"/>
      <c r="B2" s="754"/>
      <c r="C2" s="738" t="s">
        <v>74</v>
      </c>
      <c r="D2" s="739"/>
      <c r="E2" s="739"/>
      <c r="F2" s="740"/>
      <c r="G2" s="738" t="s">
        <v>73</v>
      </c>
      <c r="H2" s="739"/>
      <c r="I2" s="739"/>
      <c r="J2" s="740"/>
      <c r="K2" s="744" t="s">
        <v>69</v>
      </c>
      <c r="L2" s="745"/>
      <c r="M2" s="745"/>
      <c r="N2" s="746"/>
      <c r="O2" s="738" t="s">
        <v>28</v>
      </c>
      <c r="P2" s="739"/>
      <c r="Q2" s="739"/>
      <c r="R2" s="740"/>
      <c r="S2" s="738" t="s">
        <v>121</v>
      </c>
      <c r="T2" s="739"/>
      <c r="U2" s="739"/>
      <c r="V2" s="740"/>
      <c r="W2" s="755" t="s">
        <v>77</v>
      </c>
      <c r="X2" s="755" t="s">
        <v>123</v>
      </c>
      <c r="Y2" s="755" t="s">
        <v>122</v>
      </c>
      <c r="Z2" s="755" t="s">
        <v>46</v>
      </c>
      <c r="AA2" s="755" t="s">
        <v>32</v>
      </c>
      <c r="AB2" s="738" t="s">
        <v>74</v>
      </c>
      <c r="AC2" s="739"/>
      <c r="AD2" s="739"/>
      <c r="AE2" s="740"/>
      <c r="AF2" s="738" t="s">
        <v>73</v>
      </c>
      <c r="AG2" s="739"/>
      <c r="AH2" s="739"/>
      <c r="AI2" s="740"/>
      <c r="AJ2" s="744" t="s">
        <v>69</v>
      </c>
      <c r="AK2" s="745"/>
      <c r="AL2" s="745"/>
      <c r="AM2" s="746"/>
      <c r="AN2" s="738" t="s">
        <v>28</v>
      </c>
      <c r="AO2" s="739"/>
      <c r="AP2" s="739"/>
      <c r="AQ2" s="740"/>
      <c r="AR2" s="738" t="s">
        <v>121</v>
      </c>
      <c r="AS2" s="739"/>
      <c r="AT2" s="739"/>
      <c r="AU2" s="740"/>
      <c r="AV2" s="755" t="s">
        <v>77</v>
      </c>
      <c r="AW2" s="755" t="s">
        <v>123</v>
      </c>
      <c r="AX2" s="755" t="s">
        <v>122</v>
      </c>
      <c r="AY2" s="755" t="s">
        <v>46</v>
      </c>
      <c r="AZ2" s="738" t="s">
        <v>32</v>
      </c>
      <c r="BA2" s="751"/>
      <c r="BB2" s="751"/>
    </row>
    <row r="3" spans="1:54" ht="45" customHeight="1" thickBot="1">
      <c r="A3" s="759"/>
      <c r="B3" s="754"/>
      <c r="C3" s="741"/>
      <c r="D3" s="742"/>
      <c r="E3" s="742"/>
      <c r="F3" s="743"/>
      <c r="G3" s="741"/>
      <c r="H3" s="742"/>
      <c r="I3" s="742"/>
      <c r="J3" s="743"/>
      <c r="K3" s="747"/>
      <c r="L3" s="748"/>
      <c r="M3" s="748"/>
      <c r="N3" s="749"/>
      <c r="O3" s="741"/>
      <c r="P3" s="742"/>
      <c r="Q3" s="742"/>
      <c r="R3" s="743"/>
      <c r="S3" s="741"/>
      <c r="T3" s="742"/>
      <c r="U3" s="742"/>
      <c r="V3" s="743"/>
      <c r="W3" s="757"/>
      <c r="X3" s="757"/>
      <c r="Y3" s="757"/>
      <c r="Z3" s="756"/>
      <c r="AA3" s="756"/>
      <c r="AB3" s="741"/>
      <c r="AC3" s="742"/>
      <c r="AD3" s="742"/>
      <c r="AE3" s="743"/>
      <c r="AF3" s="741"/>
      <c r="AG3" s="742"/>
      <c r="AH3" s="742"/>
      <c r="AI3" s="743"/>
      <c r="AJ3" s="747"/>
      <c r="AK3" s="748"/>
      <c r="AL3" s="748"/>
      <c r="AM3" s="749"/>
      <c r="AN3" s="741"/>
      <c r="AO3" s="742"/>
      <c r="AP3" s="742"/>
      <c r="AQ3" s="743"/>
      <c r="AR3" s="741"/>
      <c r="AS3" s="742"/>
      <c r="AT3" s="742"/>
      <c r="AU3" s="743"/>
      <c r="AV3" s="757"/>
      <c r="AW3" s="757"/>
      <c r="AX3" s="757"/>
      <c r="AY3" s="756"/>
      <c r="AZ3" s="764"/>
      <c r="BA3" s="752"/>
      <c r="BB3" s="752"/>
    </row>
    <row r="4" spans="1:54" ht="14.25" customHeight="1">
      <c r="A4" s="115">
        <v>1</v>
      </c>
      <c r="B4" s="95" t="s">
        <v>16</v>
      </c>
      <c r="C4" s="393">
        <v>128</v>
      </c>
      <c r="D4" s="394">
        <v>105</v>
      </c>
      <c r="E4" s="591">
        <v>98</v>
      </c>
      <c r="F4" s="595">
        <f>E4+D4+C4</f>
        <v>331</v>
      </c>
      <c r="G4" s="594">
        <v>146</v>
      </c>
      <c r="H4" s="396">
        <v>115</v>
      </c>
      <c r="I4" s="591">
        <v>89</v>
      </c>
      <c r="J4" s="595">
        <f>I4+H4+G4</f>
        <v>350</v>
      </c>
      <c r="K4" s="599">
        <v>146</v>
      </c>
      <c r="L4" s="374">
        <v>130</v>
      </c>
      <c r="M4" s="376">
        <v>126</v>
      </c>
      <c r="N4" s="603">
        <f>M4+L4+K4</f>
        <v>402</v>
      </c>
      <c r="O4" s="599">
        <v>146</v>
      </c>
      <c r="P4" s="374">
        <v>122</v>
      </c>
      <c r="Q4" s="376">
        <v>106</v>
      </c>
      <c r="R4" s="603">
        <f>Q4+P4+O4</f>
        <v>374</v>
      </c>
      <c r="S4" s="606">
        <v>137</v>
      </c>
      <c r="T4" s="381">
        <v>130</v>
      </c>
      <c r="U4" s="376">
        <v>86</v>
      </c>
      <c r="V4" s="603">
        <f>U4+T4+S4</f>
        <v>353</v>
      </c>
      <c r="W4" s="254">
        <v>330</v>
      </c>
      <c r="X4" s="86">
        <v>100</v>
      </c>
      <c r="Y4" s="109">
        <v>225</v>
      </c>
      <c r="Z4" s="405">
        <f>Y4+X4+W4+V4+R4+N4+J4+F4</f>
        <v>2465</v>
      </c>
      <c r="AA4" s="159">
        <v>1</v>
      </c>
      <c r="AB4" s="406">
        <v>132</v>
      </c>
      <c r="AC4" s="394">
        <v>124</v>
      </c>
      <c r="AD4" s="612">
        <v>86</v>
      </c>
      <c r="AE4" s="615">
        <f>AD4+AC4+AB4</f>
        <v>342</v>
      </c>
      <c r="AF4" s="613">
        <v>120</v>
      </c>
      <c r="AG4" s="403">
        <v>114</v>
      </c>
      <c r="AH4" s="618">
        <v>78</v>
      </c>
      <c r="AI4" s="622">
        <f>AH4+AG4+AF4</f>
        <v>312</v>
      </c>
      <c r="AJ4" s="620">
        <v>79</v>
      </c>
      <c r="AK4" s="370">
        <v>132</v>
      </c>
      <c r="AL4" s="386">
        <v>93</v>
      </c>
      <c r="AM4" s="627">
        <f>AL4+AK4+AJ4</f>
        <v>304</v>
      </c>
      <c r="AN4" s="625">
        <v>89</v>
      </c>
      <c r="AO4" s="610">
        <v>106</v>
      </c>
      <c r="AP4" s="608">
        <v>69</v>
      </c>
      <c r="AQ4" s="631">
        <f>AP4+AO4+AN4</f>
        <v>264</v>
      </c>
      <c r="AR4" s="630">
        <v>75</v>
      </c>
      <c r="AS4" s="611">
        <v>101</v>
      </c>
      <c r="AT4" s="634">
        <v>75</v>
      </c>
      <c r="AU4" s="636">
        <f>AT4+AS4+AR4</f>
        <v>251</v>
      </c>
      <c r="AV4" s="254">
        <v>360</v>
      </c>
      <c r="AW4" s="109">
        <v>100</v>
      </c>
      <c r="AX4" s="109">
        <v>225</v>
      </c>
      <c r="AY4" s="805">
        <f>AX4+AW4+AV4+AU4+AQ4+AM4+AI4+AE4</f>
        <v>2158</v>
      </c>
      <c r="AZ4" s="111">
        <v>7</v>
      </c>
      <c r="BA4" s="407">
        <f>+Z4+AY4</f>
        <v>4623</v>
      </c>
      <c r="BB4" s="119">
        <v>1</v>
      </c>
    </row>
    <row r="5" spans="1:54" ht="14.25" customHeight="1">
      <c r="A5" s="115">
        <v>2</v>
      </c>
      <c r="B5" s="18" t="s">
        <v>0</v>
      </c>
      <c r="C5" s="397">
        <v>132</v>
      </c>
      <c r="D5" s="398">
        <v>120</v>
      </c>
      <c r="E5" s="81"/>
      <c r="F5" s="596">
        <f>E5+D5+C5</f>
        <v>252</v>
      </c>
      <c r="G5" s="391">
        <v>132</v>
      </c>
      <c r="H5" s="390">
        <v>108</v>
      </c>
      <c r="I5" s="592">
        <v>101</v>
      </c>
      <c r="J5" s="596">
        <f>I5+H5+G5</f>
        <v>341</v>
      </c>
      <c r="K5" s="600">
        <v>132</v>
      </c>
      <c r="L5" s="373">
        <v>122</v>
      </c>
      <c r="M5" s="377">
        <v>100</v>
      </c>
      <c r="N5" s="604">
        <f>M5+L5+K5</f>
        <v>354</v>
      </c>
      <c r="O5" s="600">
        <v>140</v>
      </c>
      <c r="P5" s="373">
        <v>111</v>
      </c>
      <c r="Q5" s="377">
        <v>81</v>
      </c>
      <c r="R5" s="604">
        <f>Q5+P5+O5</f>
        <v>332</v>
      </c>
      <c r="S5" s="602">
        <v>140</v>
      </c>
      <c r="T5" s="375">
        <v>134</v>
      </c>
      <c r="U5" s="377">
        <v>78</v>
      </c>
      <c r="V5" s="604">
        <f>U5+T5+S5</f>
        <v>352</v>
      </c>
      <c r="W5" s="66">
        <v>200</v>
      </c>
      <c r="X5" s="8">
        <v>110</v>
      </c>
      <c r="Y5" s="79">
        <v>210</v>
      </c>
      <c r="Z5" s="106">
        <f>Y5+X5+W5+V5+R5+N5+J5+F5</f>
        <v>2151</v>
      </c>
      <c r="AA5" s="62">
        <v>4</v>
      </c>
      <c r="AB5" s="392">
        <v>107</v>
      </c>
      <c r="AC5" s="389">
        <v>97</v>
      </c>
      <c r="AD5" s="598">
        <v>71</v>
      </c>
      <c r="AE5" s="616">
        <f>AD5+AC5+AB5</f>
        <v>275</v>
      </c>
      <c r="AF5" s="614">
        <v>122</v>
      </c>
      <c r="AG5" s="399">
        <v>113</v>
      </c>
      <c r="AH5" s="607">
        <v>106</v>
      </c>
      <c r="AI5" s="623">
        <f>AH5+AG5+AF5</f>
        <v>341</v>
      </c>
      <c r="AJ5" s="621">
        <v>137</v>
      </c>
      <c r="AK5" s="385">
        <v>114</v>
      </c>
      <c r="AL5" s="387">
        <v>101</v>
      </c>
      <c r="AM5" s="628">
        <f>AL5+AK5+AJ5</f>
        <v>352</v>
      </c>
      <c r="AN5" s="626">
        <v>105</v>
      </c>
      <c r="AO5" s="384">
        <v>101</v>
      </c>
      <c r="AP5" s="609">
        <v>81</v>
      </c>
      <c r="AQ5" s="632">
        <f>AP5+AO5+AN5</f>
        <v>287</v>
      </c>
      <c r="AR5" s="404">
        <v>109</v>
      </c>
      <c r="AS5" s="404">
        <v>107</v>
      </c>
      <c r="AT5" s="635">
        <v>98</v>
      </c>
      <c r="AU5" s="637">
        <f>AT5+AS5+AR5</f>
        <v>314</v>
      </c>
      <c r="AV5" s="66">
        <v>390</v>
      </c>
      <c r="AW5" s="79">
        <v>110</v>
      </c>
      <c r="AX5" s="79">
        <v>210</v>
      </c>
      <c r="AY5" s="806">
        <f>AX5+AW5+AV5+AU5+AQ5+AM5+AI5+AE5</f>
        <v>2279</v>
      </c>
      <c r="AZ5" s="112">
        <v>4</v>
      </c>
      <c r="BA5" s="408">
        <f>+Z5+AY5</f>
        <v>4430</v>
      </c>
      <c r="BB5" s="120">
        <v>2</v>
      </c>
    </row>
    <row r="6" spans="1:54" ht="14.25" customHeight="1">
      <c r="A6" s="115">
        <v>3</v>
      </c>
      <c r="B6" s="18" t="s">
        <v>15</v>
      </c>
      <c r="C6" s="395">
        <v>101</v>
      </c>
      <c r="D6" s="389">
        <v>67</v>
      </c>
      <c r="E6" s="592">
        <v>66</v>
      </c>
      <c r="F6" s="596">
        <f>E6+D6+C6</f>
        <v>234</v>
      </c>
      <c r="G6" s="391">
        <v>97</v>
      </c>
      <c r="H6" s="390">
        <v>95</v>
      </c>
      <c r="I6" s="592">
        <v>94</v>
      </c>
      <c r="J6" s="596">
        <f>I6+H6+G6</f>
        <v>286</v>
      </c>
      <c r="K6" s="600">
        <v>140</v>
      </c>
      <c r="L6" s="373">
        <v>113</v>
      </c>
      <c r="M6" s="377">
        <v>103</v>
      </c>
      <c r="N6" s="604">
        <f>M6+L6+K6</f>
        <v>356</v>
      </c>
      <c r="O6" s="600">
        <v>143</v>
      </c>
      <c r="P6" s="373">
        <v>116</v>
      </c>
      <c r="Q6" s="377">
        <v>96</v>
      </c>
      <c r="R6" s="604">
        <f>Q6+P6+O6</f>
        <v>355</v>
      </c>
      <c r="S6" s="602">
        <v>122</v>
      </c>
      <c r="T6" s="375">
        <v>114</v>
      </c>
      <c r="U6" s="377">
        <v>105</v>
      </c>
      <c r="V6" s="604">
        <f>U6+T6+S6</f>
        <v>341</v>
      </c>
      <c r="W6" s="66">
        <v>210</v>
      </c>
      <c r="X6" s="8">
        <v>125</v>
      </c>
      <c r="Y6" s="79">
        <v>165</v>
      </c>
      <c r="Z6" s="106">
        <f>Y6+X6+W6+V6+R6+N6+J6+F6</f>
        <v>2072</v>
      </c>
      <c r="AA6" s="62">
        <v>7</v>
      </c>
      <c r="AB6" s="392">
        <v>130</v>
      </c>
      <c r="AC6" s="389">
        <v>118</v>
      </c>
      <c r="AD6" s="598">
        <v>113</v>
      </c>
      <c r="AE6" s="616">
        <f>AD6+AC6+AB6</f>
        <v>361</v>
      </c>
      <c r="AF6" s="614">
        <v>98</v>
      </c>
      <c r="AG6" s="399">
        <v>88</v>
      </c>
      <c r="AH6" s="607">
        <v>84</v>
      </c>
      <c r="AI6" s="623">
        <f>AH6+AG6+AF6</f>
        <v>270</v>
      </c>
      <c r="AJ6" s="621">
        <v>134</v>
      </c>
      <c r="AK6" s="385">
        <v>128</v>
      </c>
      <c r="AL6" s="387">
        <v>104</v>
      </c>
      <c r="AM6" s="628">
        <f>AL6+AK6+AJ6</f>
        <v>366</v>
      </c>
      <c r="AN6" s="626">
        <v>146</v>
      </c>
      <c r="AO6" s="384">
        <v>112</v>
      </c>
      <c r="AP6" s="609">
        <v>90</v>
      </c>
      <c r="AQ6" s="632">
        <f>AP6+AO6+AN6</f>
        <v>348</v>
      </c>
      <c r="AR6" s="404">
        <v>93</v>
      </c>
      <c r="AS6" s="404">
        <v>83</v>
      </c>
      <c r="AT6" s="635">
        <v>82</v>
      </c>
      <c r="AU6" s="637">
        <f>AT6+AS6+AR6</f>
        <v>258</v>
      </c>
      <c r="AV6" s="66">
        <v>450</v>
      </c>
      <c r="AW6" s="79">
        <v>125</v>
      </c>
      <c r="AX6" s="79">
        <v>165</v>
      </c>
      <c r="AY6" s="806">
        <f>AX6+AW6+AV6+AU6+AQ6+AM6+AI6+AE6</f>
        <v>2343</v>
      </c>
      <c r="AZ6" s="112">
        <v>1</v>
      </c>
      <c r="BA6" s="408">
        <f>+Z6+AY6</f>
        <v>4415</v>
      </c>
      <c r="BB6" s="120">
        <v>3</v>
      </c>
    </row>
    <row r="7" spans="1:54" ht="14.25" customHeight="1">
      <c r="A7" s="115">
        <v>4</v>
      </c>
      <c r="B7" s="18" t="s">
        <v>5</v>
      </c>
      <c r="C7" s="395">
        <v>108</v>
      </c>
      <c r="D7" s="389">
        <v>77</v>
      </c>
      <c r="E7" s="592">
        <v>70</v>
      </c>
      <c r="F7" s="596">
        <f>E7+D7+C7</f>
        <v>255</v>
      </c>
      <c r="G7" s="392">
        <v>130</v>
      </c>
      <c r="H7" s="389">
        <v>126</v>
      </c>
      <c r="I7" s="598">
        <v>85</v>
      </c>
      <c r="J7" s="596">
        <f>I7+H7+G7</f>
        <v>341</v>
      </c>
      <c r="K7" s="600">
        <v>68</v>
      </c>
      <c r="L7" s="373">
        <v>92</v>
      </c>
      <c r="M7" s="377">
        <v>89</v>
      </c>
      <c r="N7" s="604">
        <f>M7+L7+K7</f>
        <v>249</v>
      </c>
      <c r="O7" s="600">
        <v>109</v>
      </c>
      <c r="P7" s="373">
        <v>107</v>
      </c>
      <c r="Q7" s="377">
        <v>61</v>
      </c>
      <c r="R7" s="604">
        <f>Q7+P7+O7</f>
        <v>277</v>
      </c>
      <c r="S7" s="602">
        <v>143</v>
      </c>
      <c r="T7" s="375">
        <v>106</v>
      </c>
      <c r="U7" s="377">
        <v>74</v>
      </c>
      <c r="V7" s="604">
        <f>U7+T7+S7</f>
        <v>323</v>
      </c>
      <c r="W7" s="117">
        <v>250</v>
      </c>
      <c r="X7" s="42">
        <v>210</v>
      </c>
      <c r="Y7" s="92">
        <v>100</v>
      </c>
      <c r="Z7" s="106">
        <f>Y7+X7+W7+V7+R7+N7+J7+F7</f>
        <v>2005</v>
      </c>
      <c r="AA7" s="62">
        <v>8</v>
      </c>
      <c r="AB7" s="392">
        <v>105</v>
      </c>
      <c r="AC7" s="389">
        <v>89</v>
      </c>
      <c r="AD7" s="598">
        <v>77</v>
      </c>
      <c r="AE7" s="616">
        <f>AD7+AC7+AB7</f>
        <v>271</v>
      </c>
      <c r="AF7" s="614">
        <v>146</v>
      </c>
      <c r="AG7" s="399">
        <v>85</v>
      </c>
      <c r="AH7" s="607">
        <v>80</v>
      </c>
      <c r="AI7" s="623">
        <f>AH7+AG7+AF7</f>
        <v>311</v>
      </c>
      <c r="AJ7" s="621">
        <v>108</v>
      </c>
      <c r="AK7" s="385">
        <v>106</v>
      </c>
      <c r="AL7" s="387">
        <v>92</v>
      </c>
      <c r="AM7" s="628">
        <f>AL7+AK7+AJ7</f>
        <v>306</v>
      </c>
      <c r="AN7" s="626">
        <v>137</v>
      </c>
      <c r="AO7" s="384">
        <v>134</v>
      </c>
      <c r="AP7" s="609">
        <v>122</v>
      </c>
      <c r="AQ7" s="632">
        <f>AP7+AO7+AN7</f>
        <v>393</v>
      </c>
      <c r="AR7" s="404">
        <v>124</v>
      </c>
      <c r="AS7" s="404">
        <v>100</v>
      </c>
      <c r="AT7" s="635">
        <v>100</v>
      </c>
      <c r="AU7" s="637">
        <f>AT7+AS7+AR7</f>
        <v>324</v>
      </c>
      <c r="AV7" s="117">
        <v>420</v>
      </c>
      <c r="AW7" s="92">
        <v>210</v>
      </c>
      <c r="AX7" s="92">
        <v>100</v>
      </c>
      <c r="AY7" s="806">
        <f>AX7+AW7+AV7+AU7+AQ7+AM7+AI7+AE7</f>
        <v>2335</v>
      </c>
      <c r="AZ7" s="112">
        <v>2</v>
      </c>
      <c r="BA7" s="408">
        <f>+Z7+AY7</f>
        <v>4340</v>
      </c>
      <c r="BB7" s="120">
        <v>4</v>
      </c>
    </row>
    <row r="8" spans="1:54" ht="14.25" customHeight="1">
      <c r="A8" s="115">
        <v>5</v>
      </c>
      <c r="B8" s="18" t="s">
        <v>1</v>
      </c>
      <c r="C8" s="395">
        <v>137</v>
      </c>
      <c r="D8" s="389">
        <v>81</v>
      </c>
      <c r="E8" s="592">
        <v>72</v>
      </c>
      <c r="F8" s="596">
        <f>E8+D8+C8</f>
        <v>290</v>
      </c>
      <c r="G8" s="391">
        <v>137</v>
      </c>
      <c r="H8" s="390">
        <v>100</v>
      </c>
      <c r="I8" s="588">
        <v>93</v>
      </c>
      <c r="J8" s="596">
        <f>I8+H8+G8</f>
        <v>330</v>
      </c>
      <c r="K8" s="600">
        <v>150</v>
      </c>
      <c r="L8" s="373">
        <v>93</v>
      </c>
      <c r="M8" s="377">
        <v>63</v>
      </c>
      <c r="N8" s="604">
        <f>M8+L8+K8</f>
        <v>306</v>
      </c>
      <c r="O8" s="600">
        <v>138</v>
      </c>
      <c r="P8" s="373">
        <v>114</v>
      </c>
      <c r="Q8" s="377">
        <v>108</v>
      </c>
      <c r="R8" s="604">
        <f>Q8+P8+O8</f>
        <v>360</v>
      </c>
      <c r="S8" s="602">
        <v>132</v>
      </c>
      <c r="T8" s="375">
        <v>102</v>
      </c>
      <c r="U8" s="377">
        <v>71</v>
      </c>
      <c r="V8" s="604">
        <f>U8+T8+S8</f>
        <v>305</v>
      </c>
      <c r="W8" s="66">
        <v>230</v>
      </c>
      <c r="X8" s="8">
        <v>135</v>
      </c>
      <c r="Y8" s="79">
        <v>135</v>
      </c>
      <c r="Z8" s="106">
        <f>Y8+X8+W8+V8+R8+N8+J8+F8</f>
        <v>2091</v>
      </c>
      <c r="AA8" s="112">
        <v>6</v>
      </c>
      <c r="AB8" s="392">
        <v>134</v>
      </c>
      <c r="AC8" s="389">
        <v>96</v>
      </c>
      <c r="AD8" s="520"/>
      <c r="AE8" s="616">
        <f>AD8+AC8+AB8</f>
        <v>230</v>
      </c>
      <c r="AF8" s="614">
        <v>143</v>
      </c>
      <c r="AG8" s="399">
        <v>134</v>
      </c>
      <c r="AH8" s="607">
        <v>116</v>
      </c>
      <c r="AI8" s="623">
        <f>AH8+AG8+AF8</f>
        <v>393</v>
      </c>
      <c r="AJ8" s="621">
        <v>130</v>
      </c>
      <c r="AK8" s="385">
        <v>113</v>
      </c>
      <c r="AL8" s="387">
        <v>112</v>
      </c>
      <c r="AM8" s="628">
        <f>AL8+AK8+AJ8</f>
        <v>355</v>
      </c>
      <c r="AN8" s="626">
        <v>124</v>
      </c>
      <c r="AO8" s="384">
        <v>109</v>
      </c>
      <c r="AP8" s="609">
        <v>96</v>
      </c>
      <c r="AQ8" s="632">
        <f>AP8+AO8+AN8</f>
        <v>329</v>
      </c>
      <c r="AR8" s="404">
        <v>126</v>
      </c>
      <c r="AS8" s="404">
        <v>114</v>
      </c>
      <c r="AT8" s="635">
        <v>113</v>
      </c>
      <c r="AU8" s="637">
        <f>AT8+AS8+AR8</f>
        <v>353</v>
      </c>
      <c r="AV8" s="66">
        <v>290</v>
      </c>
      <c r="AW8" s="79">
        <v>135</v>
      </c>
      <c r="AX8" s="79">
        <v>135</v>
      </c>
      <c r="AY8" s="806">
        <f>AX8+AW8+AV8+AU8+AQ8+AM8+AI8+AE8</f>
        <v>2220</v>
      </c>
      <c r="AZ8" s="112">
        <v>5</v>
      </c>
      <c r="BA8" s="408">
        <f>+Z8+AY8</f>
        <v>4311</v>
      </c>
      <c r="BB8" s="120">
        <v>5</v>
      </c>
    </row>
    <row r="9" spans="1:54" ht="14.25" customHeight="1">
      <c r="A9" s="115">
        <v>6</v>
      </c>
      <c r="B9" s="18" t="s">
        <v>25</v>
      </c>
      <c r="C9" s="395">
        <v>128</v>
      </c>
      <c r="D9" s="389">
        <v>122</v>
      </c>
      <c r="E9" s="592">
        <v>96</v>
      </c>
      <c r="F9" s="596">
        <f>E9+D9+C9</f>
        <v>346</v>
      </c>
      <c r="G9" s="391">
        <v>118</v>
      </c>
      <c r="H9" s="390">
        <v>51.5</v>
      </c>
      <c r="I9" s="588">
        <v>83</v>
      </c>
      <c r="J9" s="596">
        <f>I9+H9+G9</f>
        <v>252.5</v>
      </c>
      <c r="K9" s="601">
        <v>108</v>
      </c>
      <c r="L9" s="382">
        <v>91</v>
      </c>
      <c r="M9" s="383">
        <v>120</v>
      </c>
      <c r="N9" s="604">
        <f>M9+L9+K9</f>
        <v>319</v>
      </c>
      <c r="O9" s="601">
        <v>75</v>
      </c>
      <c r="P9" s="382">
        <v>134</v>
      </c>
      <c r="Q9" s="383">
        <v>113</v>
      </c>
      <c r="R9" s="604">
        <f>Q9+P9+O9</f>
        <v>322</v>
      </c>
      <c r="S9" s="601">
        <v>94</v>
      </c>
      <c r="T9" s="382">
        <v>88</v>
      </c>
      <c r="U9" s="383">
        <v>126</v>
      </c>
      <c r="V9" s="604">
        <f>U9+T9+S9</f>
        <v>308</v>
      </c>
      <c r="W9" s="117">
        <v>390</v>
      </c>
      <c r="X9" s="42">
        <v>75</v>
      </c>
      <c r="Y9" s="92">
        <v>155</v>
      </c>
      <c r="Z9" s="106">
        <f>Y9+X9+W9+V9+R9+N9+J9+F9</f>
        <v>2167.5</v>
      </c>
      <c r="AA9" s="112">
        <v>3</v>
      </c>
      <c r="AB9" s="392">
        <v>120</v>
      </c>
      <c r="AC9" s="389">
        <v>104</v>
      </c>
      <c r="AD9" s="598">
        <v>45.5</v>
      </c>
      <c r="AE9" s="616">
        <f>AD9+AC9+AB9</f>
        <v>269.5</v>
      </c>
      <c r="AF9" s="614">
        <v>115</v>
      </c>
      <c r="AG9" s="399">
        <v>111</v>
      </c>
      <c r="AH9" s="607">
        <v>104</v>
      </c>
      <c r="AI9" s="623">
        <f>AH9+AG9+AF9</f>
        <v>330</v>
      </c>
      <c r="AJ9" s="621">
        <v>126</v>
      </c>
      <c r="AK9" s="385">
        <v>94</v>
      </c>
      <c r="AL9" s="387">
        <v>111</v>
      </c>
      <c r="AM9" s="628">
        <f>AL9+AK9+AJ9</f>
        <v>331</v>
      </c>
      <c r="AN9" s="626">
        <v>120</v>
      </c>
      <c r="AO9" s="384">
        <v>118</v>
      </c>
      <c r="AP9" s="609">
        <v>100</v>
      </c>
      <c r="AQ9" s="632">
        <f>AP9+AO9+AN9</f>
        <v>338</v>
      </c>
      <c r="AR9" s="404">
        <v>110</v>
      </c>
      <c r="AS9" s="404">
        <v>134</v>
      </c>
      <c r="AT9" s="635">
        <v>115</v>
      </c>
      <c r="AU9" s="637">
        <f>AT9+AS9+AR9</f>
        <v>359</v>
      </c>
      <c r="AV9" s="117">
        <v>200</v>
      </c>
      <c r="AW9" s="92">
        <v>75</v>
      </c>
      <c r="AX9" s="92">
        <v>155</v>
      </c>
      <c r="AY9" s="806">
        <f>AX9+AW9+AV9+AU9+AQ9+AM9+AI9+AE9</f>
        <v>2057.5</v>
      </c>
      <c r="AZ9" s="112">
        <v>8</v>
      </c>
      <c r="BA9" s="408">
        <f>+Z9+AY9</f>
        <v>4225</v>
      </c>
      <c r="BB9" s="120">
        <v>6</v>
      </c>
    </row>
    <row r="10" spans="1:54" ht="14.25" customHeight="1">
      <c r="A10" s="115">
        <v>7</v>
      </c>
      <c r="B10" s="18" t="s">
        <v>84</v>
      </c>
      <c r="C10" s="395">
        <v>150</v>
      </c>
      <c r="D10" s="389">
        <v>112</v>
      </c>
      <c r="E10" s="592">
        <v>106</v>
      </c>
      <c r="F10" s="596">
        <f>E10+D10+C10</f>
        <v>368</v>
      </c>
      <c r="G10" s="391">
        <v>134</v>
      </c>
      <c r="H10" s="390">
        <v>105</v>
      </c>
      <c r="I10" s="592">
        <v>66</v>
      </c>
      <c r="J10" s="596">
        <f>I10+H10+G10</f>
        <v>305</v>
      </c>
      <c r="K10" s="600">
        <v>106</v>
      </c>
      <c r="L10" s="373">
        <v>99</v>
      </c>
      <c r="M10" s="377">
        <v>84</v>
      </c>
      <c r="N10" s="604">
        <f>M10+L10+K10</f>
        <v>289</v>
      </c>
      <c r="O10" s="600">
        <v>137</v>
      </c>
      <c r="P10" s="373">
        <v>89</v>
      </c>
      <c r="Q10" s="377">
        <v>80</v>
      </c>
      <c r="R10" s="604">
        <f>Q10+P10+O10</f>
        <v>306</v>
      </c>
      <c r="S10" s="602">
        <v>101</v>
      </c>
      <c r="T10" s="375">
        <v>97</v>
      </c>
      <c r="U10" s="377">
        <v>80</v>
      </c>
      <c r="V10" s="604">
        <f>U10+T10+S10</f>
        <v>278</v>
      </c>
      <c r="W10" s="66">
        <v>360</v>
      </c>
      <c r="X10" s="8">
        <v>105</v>
      </c>
      <c r="Y10" s="79">
        <v>110</v>
      </c>
      <c r="Z10" s="106">
        <f>Y10+X10+W10+V10+R10+N10+J10+F10</f>
        <v>2121</v>
      </c>
      <c r="AA10" s="62">
        <v>5</v>
      </c>
      <c r="AB10" s="392">
        <v>146</v>
      </c>
      <c r="AC10" s="389">
        <v>115</v>
      </c>
      <c r="AD10" s="598">
        <v>110</v>
      </c>
      <c r="AE10" s="616">
        <f>AD10+AC10+AB10</f>
        <v>371</v>
      </c>
      <c r="AF10" s="614">
        <v>100</v>
      </c>
      <c r="AG10" s="399">
        <v>97</v>
      </c>
      <c r="AH10" s="619">
        <v>92</v>
      </c>
      <c r="AI10" s="623">
        <f>AH10+AG10+AF10</f>
        <v>289</v>
      </c>
      <c r="AJ10" s="621">
        <v>118</v>
      </c>
      <c r="AK10" s="385">
        <v>105</v>
      </c>
      <c r="AL10" s="387">
        <v>86</v>
      </c>
      <c r="AM10" s="628">
        <f>AL10+AK10+AJ10</f>
        <v>309</v>
      </c>
      <c r="AN10" s="626">
        <v>111</v>
      </c>
      <c r="AO10" s="384">
        <v>88</v>
      </c>
      <c r="AP10" s="609">
        <v>77</v>
      </c>
      <c r="AQ10" s="632">
        <f>AP10+AO10+AN10</f>
        <v>276</v>
      </c>
      <c r="AR10" s="404">
        <v>130</v>
      </c>
      <c r="AS10" s="388">
        <v>128</v>
      </c>
      <c r="AT10" s="635">
        <v>97</v>
      </c>
      <c r="AU10" s="637">
        <f>AT10+AS10+AR10</f>
        <v>355</v>
      </c>
      <c r="AV10" s="66">
        <v>210</v>
      </c>
      <c r="AW10" s="79">
        <v>105</v>
      </c>
      <c r="AX10" s="79">
        <v>110</v>
      </c>
      <c r="AY10" s="806">
        <f>AX10+AW10+AV10+AU10+AQ10+AM10+AI10+AE10</f>
        <v>2025</v>
      </c>
      <c r="AZ10" s="112">
        <v>10</v>
      </c>
      <c r="BA10" s="408">
        <f>+Z10+AY10</f>
        <v>4146</v>
      </c>
      <c r="BB10" s="120">
        <v>7</v>
      </c>
    </row>
    <row r="11" spans="1:54" ht="14.25" customHeight="1">
      <c r="A11" s="115">
        <v>8</v>
      </c>
      <c r="B11" s="18" t="s">
        <v>2</v>
      </c>
      <c r="C11" s="395">
        <v>124</v>
      </c>
      <c r="D11" s="389">
        <v>107</v>
      </c>
      <c r="E11" s="592">
        <v>104</v>
      </c>
      <c r="F11" s="596">
        <f>E11+D11+C11</f>
        <v>335</v>
      </c>
      <c r="G11" s="392">
        <v>124</v>
      </c>
      <c r="H11" s="389">
        <v>112</v>
      </c>
      <c r="I11" s="590">
        <v>52</v>
      </c>
      <c r="J11" s="596">
        <f>I11+H11+G11</f>
        <v>288</v>
      </c>
      <c r="K11" s="600">
        <v>115</v>
      </c>
      <c r="L11" s="373">
        <v>82</v>
      </c>
      <c r="M11" s="377">
        <v>81</v>
      </c>
      <c r="N11" s="604">
        <f>M11+L11+K11</f>
        <v>278</v>
      </c>
      <c r="O11" s="602">
        <v>105</v>
      </c>
      <c r="P11" s="375">
        <v>84</v>
      </c>
      <c r="Q11" s="378">
        <v>78</v>
      </c>
      <c r="R11" s="604">
        <f>Q11+P11+O11</f>
        <v>267</v>
      </c>
      <c r="S11" s="602">
        <v>113</v>
      </c>
      <c r="T11" s="375">
        <v>92</v>
      </c>
      <c r="U11" s="377">
        <v>84</v>
      </c>
      <c r="V11" s="604">
        <f>U11+T11+S11</f>
        <v>289</v>
      </c>
      <c r="W11" s="87">
        <v>130</v>
      </c>
      <c r="X11" s="25">
        <v>195</v>
      </c>
      <c r="Y11" s="85">
        <v>145</v>
      </c>
      <c r="Z11" s="106">
        <f>Y11+X11+W11+V11+R11+N11+J11+F11</f>
        <v>1927</v>
      </c>
      <c r="AA11" s="62">
        <v>10</v>
      </c>
      <c r="AB11" s="392">
        <v>150</v>
      </c>
      <c r="AC11" s="389">
        <v>101</v>
      </c>
      <c r="AD11" s="598">
        <v>74</v>
      </c>
      <c r="AE11" s="616">
        <f>AD11+AC11+AB11</f>
        <v>325</v>
      </c>
      <c r="AF11" s="614">
        <v>110</v>
      </c>
      <c r="AG11" s="399">
        <v>108</v>
      </c>
      <c r="AH11" s="619">
        <v>67</v>
      </c>
      <c r="AI11" s="623">
        <f>AH11+AG11+AF11</f>
        <v>285</v>
      </c>
      <c r="AJ11" s="621">
        <v>140</v>
      </c>
      <c r="AK11" s="385">
        <v>115</v>
      </c>
      <c r="AL11" s="387">
        <v>82</v>
      </c>
      <c r="AM11" s="628">
        <f>AL11+AK11+AJ11</f>
        <v>337</v>
      </c>
      <c r="AN11" s="626">
        <v>143</v>
      </c>
      <c r="AO11" s="384">
        <v>114</v>
      </c>
      <c r="AP11" s="609">
        <v>83</v>
      </c>
      <c r="AQ11" s="632">
        <f>AP11+AO11+AN11</f>
        <v>340</v>
      </c>
      <c r="AR11" s="404">
        <v>108</v>
      </c>
      <c r="AS11" s="404">
        <v>103</v>
      </c>
      <c r="AT11" s="635">
        <v>92</v>
      </c>
      <c r="AU11" s="637">
        <f>AT11+AS11+AR11</f>
        <v>303</v>
      </c>
      <c r="AV11" s="87">
        <v>230</v>
      </c>
      <c r="AW11" s="85">
        <v>195</v>
      </c>
      <c r="AX11" s="85">
        <v>145</v>
      </c>
      <c r="AY11" s="806">
        <f>AX11+AW11+AV11+AU11+AQ11+AM11+AI11+AE11</f>
        <v>2160</v>
      </c>
      <c r="AZ11" s="112">
        <v>6</v>
      </c>
      <c r="BA11" s="408">
        <f>+Z11+AY11</f>
        <v>4087</v>
      </c>
      <c r="BB11" s="120">
        <v>8</v>
      </c>
    </row>
    <row r="12" spans="1:54" ht="14.25" customHeight="1">
      <c r="A12" s="115">
        <v>9</v>
      </c>
      <c r="B12" s="18" t="s">
        <v>10</v>
      </c>
      <c r="C12" s="395">
        <v>143</v>
      </c>
      <c r="D12" s="389">
        <v>140</v>
      </c>
      <c r="E12" s="592">
        <v>134</v>
      </c>
      <c r="F12" s="596">
        <f>E12+D12+C12</f>
        <v>417</v>
      </c>
      <c r="G12" s="392">
        <v>120</v>
      </c>
      <c r="H12" s="389">
        <v>91</v>
      </c>
      <c r="I12" s="590">
        <v>82</v>
      </c>
      <c r="J12" s="596">
        <f>I12+H12+G12</f>
        <v>293</v>
      </c>
      <c r="K12" s="600">
        <v>111</v>
      </c>
      <c r="L12" s="373">
        <v>109</v>
      </c>
      <c r="M12" s="377">
        <v>76</v>
      </c>
      <c r="N12" s="604">
        <f>M12+L12+K12</f>
        <v>296</v>
      </c>
      <c r="O12" s="600">
        <v>100</v>
      </c>
      <c r="P12" s="373">
        <v>60</v>
      </c>
      <c r="Q12" s="377">
        <v>56</v>
      </c>
      <c r="R12" s="604">
        <f>Q12+P12+O12</f>
        <v>216</v>
      </c>
      <c r="S12" s="602">
        <v>109</v>
      </c>
      <c r="T12" s="375">
        <v>99</v>
      </c>
      <c r="U12" s="377">
        <v>89</v>
      </c>
      <c r="V12" s="604">
        <f>U12+T12+S12</f>
        <v>297</v>
      </c>
      <c r="W12" s="66">
        <v>450</v>
      </c>
      <c r="X12" s="8">
        <v>180</v>
      </c>
      <c r="Y12" s="79">
        <v>115</v>
      </c>
      <c r="Z12" s="106">
        <f>Y12+X12+W12+V12+R12+N12+J12+F12</f>
        <v>2264</v>
      </c>
      <c r="AA12" s="62">
        <v>2</v>
      </c>
      <c r="AB12" s="392">
        <v>92</v>
      </c>
      <c r="AC12" s="389">
        <v>76</v>
      </c>
      <c r="AD12" s="598">
        <v>68</v>
      </c>
      <c r="AE12" s="616">
        <f>AD12+AC12+AB12</f>
        <v>236</v>
      </c>
      <c r="AF12" s="614">
        <v>94</v>
      </c>
      <c r="AG12" s="399">
        <v>79</v>
      </c>
      <c r="AH12" s="607">
        <v>59</v>
      </c>
      <c r="AI12" s="623">
        <f>AH12+AG12+AF12</f>
        <v>232</v>
      </c>
      <c r="AJ12" s="621">
        <v>96</v>
      </c>
      <c r="AK12" s="385">
        <v>90</v>
      </c>
      <c r="AL12" s="387">
        <v>78</v>
      </c>
      <c r="AM12" s="628">
        <f>AL12+AK12+AJ12</f>
        <v>264</v>
      </c>
      <c r="AN12" s="626">
        <v>110</v>
      </c>
      <c r="AO12" s="384">
        <v>107</v>
      </c>
      <c r="AP12" s="609">
        <v>80</v>
      </c>
      <c r="AQ12" s="632">
        <f>AP12+AO12+AN12</f>
        <v>297</v>
      </c>
      <c r="AR12" s="404">
        <v>102</v>
      </c>
      <c r="AS12" s="404">
        <v>77</v>
      </c>
      <c r="AT12" s="635">
        <v>73</v>
      </c>
      <c r="AU12" s="637">
        <f>AT12+AS12+AR12</f>
        <v>252</v>
      </c>
      <c r="AV12" s="66">
        <v>170</v>
      </c>
      <c r="AW12" s="79">
        <v>180</v>
      </c>
      <c r="AX12" s="79">
        <v>115</v>
      </c>
      <c r="AY12" s="806">
        <f>AX12+AW12+AV12+AU12+AQ12+AM12+AI12+AE12</f>
        <v>1746</v>
      </c>
      <c r="AZ12" s="112">
        <v>11</v>
      </c>
      <c r="BA12" s="408">
        <f>+Z12+AY12</f>
        <v>4010</v>
      </c>
      <c r="BB12" s="120">
        <v>9</v>
      </c>
    </row>
    <row r="13" spans="1:54" ht="14.25" customHeight="1">
      <c r="A13" s="115">
        <v>10</v>
      </c>
      <c r="B13" s="18" t="s">
        <v>3</v>
      </c>
      <c r="C13" s="395">
        <v>111</v>
      </c>
      <c r="D13" s="389">
        <v>84</v>
      </c>
      <c r="E13" s="592">
        <v>48</v>
      </c>
      <c r="F13" s="596">
        <f>E13+D13+C13</f>
        <v>243</v>
      </c>
      <c r="G13" s="391">
        <v>143</v>
      </c>
      <c r="H13" s="390">
        <v>116</v>
      </c>
      <c r="I13" s="588">
        <v>114</v>
      </c>
      <c r="J13" s="596">
        <f>I13+H13+G13</f>
        <v>373</v>
      </c>
      <c r="K13" s="600">
        <v>67</v>
      </c>
      <c r="L13" s="373">
        <v>94</v>
      </c>
      <c r="M13" s="377">
        <v>27.5</v>
      </c>
      <c r="N13" s="604">
        <f>M13+L13+K13</f>
        <v>188.5</v>
      </c>
      <c r="O13" s="600">
        <v>62</v>
      </c>
      <c r="P13" s="373">
        <v>59</v>
      </c>
      <c r="Q13" s="377">
        <v>83</v>
      </c>
      <c r="R13" s="604">
        <f>Q13+P13+O13</f>
        <v>204</v>
      </c>
      <c r="S13" s="602">
        <v>75</v>
      </c>
      <c r="T13" s="375">
        <v>112</v>
      </c>
      <c r="U13" s="377">
        <v>45.5</v>
      </c>
      <c r="V13" s="604">
        <f>U13+T13+S13</f>
        <v>232.5</v>
      </c>
      <c r="W13" s="117">
        <v>180</v>
      </c>
      <c r="X13" s="42">
        <v>225</v>
      </c>
      <c r="Y13" s="92">
        <v>180</v>
      </c>
      <c r="Z13" s="106">
        <f>Y13+X13+W13+V13+R13+N13+J13+F13</f>
        <v>1826</v>
      </c>
      <c r="AA13" s="112">
        <v>12</v>
      </c>
      <c r="AB13" s="392">
        <v>140</v>
      </c>
      <c r="AC13" s="389">
        <v>112</v>
      </c>
      <c r="AD13" s="598">
        <v>45.5</v>
      </c>
      <c r="AE13" s="616">
        <f>AD13+AC13+AB13</f>
        <v>297.5</v>
      </c>
      <c r="AF13" s="614">
        <v>140</v>
      </c>
      <c r="AG13" s="400">
        <v>50.5</v>
      </c>
      <c r="AH13" s="619">
        <v>77</v>
      </c>
      <c r="AI13" s="623">
        <f>AH13+AG13+AF13</f>
        <v>267.5</v>
      </c>
      <c r="AJ13" s="621">
        <v>146</v>
      </c>
      <c r="AK13" s="385">
        <v>62</v>
      </c>
      <c r="AL13" s="387">
        <v>88</v>
      </c>
      <c r="AM13" s="628">
        <f>AL13+AK13+AJ13</f>
        <v>296</v>
      </c>
      <c r="AN13" s="626">
        <v>150</v>
      </c>
      <c r="AO13" s="384">
        <v>94</v>
      </c>
      <c r="AP13" s="609">
        <v>97</v>
      </c>
      <c r="AQ13" s="632">
        <f>AP13+AO13+AN13</f>
        <v>341</v>
      </c>
      <c r="AR13" s="404">
        <v>71.5</v>
      </c>
      <c r="AS13" s="404">
        <v>89</v>
      </c>
      <c r="AT13" s="635">
        <v>86</v>
      </c>
      <c r="AU13" s="637">
        <f>AT13+AS13+AR13</f>
        <v>246.5</v>
      </c>
      <c r="AV13" s="117">
        <v>190</v>
      </c>
      <c r="AW13" s="92">
        <v>225</v>
      </c>
      <c r="AX13" s="92">
        <v>180</v>
      </c>
      <c r="AY13" s="806">
        <f>AX13+AW13+AV13+AU13+AQ13+AM13+AI13+AE13</f>
        <v>2043.5</v>
      </c>
      <c r="AZ13" s="112">
        <v>9</v>
      </c>
      <c r="BA13" s="408">
        <f>+Z13+AY13</f>
        <v>3869.5</v>
      </c>
      <c r="BB13" s="120">
        <v>10</v>
      </c>
    </row>
    <row r="14" spans="1:54" ht="14.25" customHeight="1">
      <c r="A14" s="115">
        <v>11</v>
      </c>
      <c r="B14" s="18" t="s">
        <v>11</v>
      </c>
      <c r="C14" s="395">
        <v>146</v>
      </c>
      <c r="D14" s="389">
        <v>116</v>
      </c>
      <c r="E14" s="592">
        <v>109</v>
      </c>
      <c r="F14" s="596">
        <f>E14+D14+C14</f>
        <v>371</v>
      </c>
      <c r="G14" s="392">
        <v>150</v>
      </c>
      <c r="H14" s="389">
        <v>128</v>
      </c>
      <c r="I14" s="598">
        <v>111</v>
      </c>
      <c r="J14" s="596">
        <f>I14+H14+G14</f>
        <v>389</v>
      </c>
      <c r="K14" s="600">
        <v>64</v>
      </c>
      <c r="L14" s="373">
        <v>60</v>
      </c>
      <c r="M14" s="377">
        <v>45</v>
      </c>
      <c r="N14" s="604">
        <f>M14+L14+K14</f>
        <v>169</v>
      </c>
      <c r="O14" s="602">
        <v>94</v>
      </c>
      <c r="P14" s="375">
        <v>66</v>
      </c>
      <c r="Q14" s="378">
        <v>62</v>
      </c>
      <c r="R14" s="604">
        <f>Q14+P14+O14</f>
        <v>222</v>
      </c>
      <c r="S14" s="602">
        <v>108</v>
      </c>
      <c r="T14" s="24"/>
      <c r="U14" s="82"/>
      <c r="V14" s="604">
        <f>U14+T14+S14</f>
        <v>108</v>
      </c>
      <c r="W14" s="87">
        <v>420</v>
      </c>
      <c r="X14" s="25">
        <v>90</v>
      </c>
      <c r="Y14" s="85">
        <v>75</v>
      </c>
      <c r="Z14" s="106">
        <f>Y14+X14+W14+V14+R14+N14+J14+F14</f>
        <v>1844</v>
      </c>
      <c r="AA14" s="62">
        <v>11</v>
      </c>
      <c r="AB14" s="392">
        <v>109</v>
      </c>
      <c r="AC14" s="389">
        <v>106</v>
      </c>
      <c r="AD14" s="598">
        <v>98</v>
      </c>
      <c r="AE14" s="616">
        <f>AD14+AC14+AB14</f>
        <v>313</v>
      </c>
      <c r="AF14" s="614">
        <v>128</v>
      </c>
      <c r="AG14" s="399">
        <v>89</v>
      </c>
      <c r="AH14" s="619">
        <v>81</v>
      </c>
      <c r="AI14" s="623">
        <f>AH14+AG14+AF14</f>
        <v>298</v>
      </c>
      <c r="AJ14" s="621">
        <v>99</v>
      </c>
      <c r="AK14" s="385">
        <v>85</v>
      </c>
      <c r="AL14" s="387">
        <v>54</v>
      </c>
      <c r="AM14" s="628">
        <f>AL14+AK14+AJ14</f>
        <v>238</v>
      </c>
      <c r="AN14" s="626">
        <v>95</v>
      </c>
      <c r="AO14" s="384">
        <v>84</v>
      </c>
      <c r="AP14" s="609">
        <v>55</v>
      </c>
      <c r="AQ14" s="632">
        <f>AP14+AO14+AN14</f>
        <v>234</v>
      </c>
      <c r="AR14" s="404">
        <v>95</v>
      </c>
      <c r="AS14" s="388">
        <v>85</v>
      </c>
      <c r="AT14" s="82"/>
      <c r="AU14" s="637">
        <f>AT14+AS14+AR14</f>
        <v>180</v>
      </c>
      <c r="AV14" s="87">
        <v>180</v>
      </c>
      <c r="AW14" s="85">
        <v>90</v>
      </c>
      <c r="AX14" s="85">
        <v>75</v>
      </c>
      <c r="AY14" s="806">
        <f>AX14+AW14+AV14+AU14+AQ14+AM14+AI14+AE14</f>
        <v>1608</v>
      </c>
      <c r="AZ14" s="112">
        <v>14</v>
      </c>
      <c r="BA14" s="408">
        <f>+Z14+AY14</f>
        <v>3452</v>
      </c>
      <c r="BB14" s="120">
        <v>11</v>
      </c>
    </row>
    <row r="15" spans="1:54" ht="14.25" customHeight="1">
      <c r="A15" s="115">
        <v>12</v>
      </c>
      <c r="B15" s="18" t="s">
        <v>14</v>
      </c>
      <c r="C15" s="395">
        <v>100</v>
      </c>
      <c r="D15" s="389">
        <v>58</v>
      </c>
      <c r="E15" s="592">
        <v>57</v>
      </c>
      <c r="F15" s="596">
        <f>E15+D15+C15</f>
        <v>215</v>
      </c>
      <c r="G15" s="392">
        <v>87</v>
      </c>
      <c r="H15" s="389">
        <v>47</v>
      </c>
      <c r="I15" s="590">
        <v>35</v>
      </c>
      <c r="J15" s="596">
        <f>I15+H15+G15</f>
        <v>169</v>
      </c>
      <c r="K15" s="600">
        <v>96</v>
      </c>
      <c r="L15" s="373">
        <v>71</v>
      </c>
      <c r="M15" s="377">
        <v>47</v>
      </c>
      <c r="N15" s="604">
        <f>M15+L15+K15</f>
        <v>214</v>
      </c>
      <c r="O15" s="600">
        <v>95</v>
      </c>
      <c r="P15" s="373">
        <v>29</v>
      </c>
      <c r="Q15" s="377">
        <v>28</v>
      </c>
      <c r="R15" s="604">
        <f>Q15+P15+O15</f>
        <v>152</v>
      </c>
      <c r="S15" s="602">
        <v>77</v>
      </c>
      <c r="T15" s="3"/>
      <c r="U15" s="81"/>
      <c r="V15" s="604">
        <f>U15+T15+S15</f>
        <v>77</v>
      </c>
      <c r="W15" s="66">
        <v>110</v>
      </c>
      <c r="X15" s="8">
        <v>65</v>
      </c>
      <c r="Y15" s="79">
        <v>105</v>
      </c>
      <c r="Z15" s="106">
        <f>Y15+X15+W15+V15+R15+N15+J15+F15</f>
        <v>1107</v>
      </c>
      <c r="AA15" s="112">
        <v>18</v>
      </c>
      <c r="AB15" s="392">
        <v>143</v>
      </c>
      <c r="AC15" s="389">
        <v>100</v>
      </c>
      <c r="AD15" s="598">
        <v>81</v>
      </c>
      <c r="AE15" s="616">
        <f>AD15+AC15+AB15</f>
        <v>324</v>
      </c>
      <c r="AF15" s="614">
        <v>137</v>
      </c>
      <c r="AG15" s="399">
        <v>118</v>
      </c>
      <c r="AH15" s="607">
        <v>83</v>
      </c>
      <c r="AI15" s="623">
        <f>AH15+AG15+AF15</f>
        <v>338</v>
      </c>
      <c r="AJ15" s="621">
        <v>150</v>
      </c>
      <c r="AK15" s="385">
        <v>122</v>
      </c>
      <c r="AL15" s="387">
        <v>116</v>
      </c>
      <c r="AM15" s="628">
        <f>AL15+AK15+AJ15</f>
        <v>388</v>
      </c>
      <c r="AN15" s="626">
        <v>140</v>
      </c>
      <c r="AO15" s="384">
        <v>116</v>
      </c>
      <c r="AP15" s="609">
        <v>113</v>
      </c>
      <c r="AQ15" s="632">
        <f>AP15+AO15+AN15</f>
        <v>369</v>
      </c>
      <c r="AR15" s="404">
        <v>146</v>
      </c>
      <c r="AS15" s="404">
        <v>137</v>
      </c>
      <c r="AT15" s="635">
        <v>116</v>
      </c>
      <c r="AU15" s="637">
        <f>AT15+AS15+AR15</f>
        <v>399</v>
      </c>
      <c r="AV15" s="66">
        <v>330</v>
      </c>
      <c r="AW15" s="79">
        <v>65</v>
      </c>
      <c r="AX15" s="79">
        <v>105</v>
      </c>
      <c r="AY15" s="806">
        <f>AX15+AW15+AV15+AU15+AQ15+AM15+AI15+AE15</f>
        <v>2318</v>
      </c>
      <c r="AZ15" s="112">
        <v>3</v>
      </c>
      <c r="BA15" s="408">
        <f>+Z15+AY15</f>
        <v>3425</v>
      </c>
      <c r="BB15" s="120">
        <v>12</v>
      </c>
    </row>
    <row r="16" spans="1:54" ht="14.25" customHeight="1">
      <c r="A16" s="115">
        <v>13</v>
      </c>
      <c r="B16" s="157" t="s">
        <v>19</v>
      </c>
      <c r="C16" s="395">
        <v>102</v>
      </c>
      <c r="D16" s="389">
        <v>85</v>
      </c>
      <c r="E16" s="592">
        <v>60</v>
      </c>
      <c r="F16" s="596">
        <f>E16+D16+C16</f>
        <v>247</v>
      </c>
      <c r="G16" s="391">
        <v>80</v>
      </c>
      <c r="H16" s="390">
        <v>59</v>
      </c>
      <c r="I16" s="588">
        <v>53</v>
      </c>
      <c r="J16" s="596">
        <f>I16+H16+G16</f>
        <v>192</v>
      </c>
      <c r="K16" s="600">
        <v>97</v>
      </c>
      <c r="L16" s="373">
        <v>69</v>
      </c>
      <c r="M16" s="377">
        <v>58</v>
      </c>
      <c r="N16" s="604">
        <f>M16+L16+K16</f>
        <v>224</v>
      </c>
      <c r="O16" s="602">
        <v>104</v>
      </c>
      <c r="P16" s="375">
        <v>71</v>
      </c>
      <c r="Q16" s="378">
        <v>68</v>
      </c>
      <c r="R16" s="604">
        <f>Q16+P16+O16</f>
        <v>243</v>
      </c>
      <c r="S16" s="602">
        <v>100</v>
      </c>
      <c r="T16" s="375">
        <v>75</v>
      </c>
      <c r="U16" s="81"/>
      <c r="V16" s="604">
        <f>U16+T16+S16</f>
        <v>175</v>
      </c>
      <c r="W16" s="66">
        <v>310</v>
      </c>
      <c r="X16" s="8">
        <v>95</v>
      </c>
      <c r="Y16" s="79">
        <v>195</v>
      </c>
      <c r="Z16" s="106">
        <f>Y16+X16+W16+V16+R16+N16+J16+F16</f>
        <v>1681</v>
      </c>
      <c r="AA16" s="62">
        <v>13</v>
      </c>
      <c r="AB16" s="392">
        <v>114</v>
      </c>
      <c r="AC16" s="389">
        <v>95</v>
      </c>
      <c r="AD16" s="520"/>
      <c r="AE16" s="616">
        <f>AD16+AC16+AB16</f>
        <v>209</v>
      </c>
      <c r="AF16" s="614">
        <v>132</v>
      </c>
      <c r="AG16" s="399">
        <v>108</v>
      </c>
      <c r="AH16" s="478"/>
      <c r="AI16" s="623">
        <f>AH16+AG16+AF16</f>
        <v>240</v>
      </c>
      <c r="AJ16" s="621">
        <v>102</v>
      </c>
      <c r="AK16" s="385">
        <v>97</v>
      </c>
      <c r="AL16" s="387">
        <v>56</v>
      </c>
      <c r="AM16" s="628">
        <f>AL16+AK16+AJ16</f>
        <v>255</v>
      </c>
      <c r="AN16" s="626">
        <v>132</v>
      </c>
      <c r="AO16" s="384">
        <v>126</v>
      </c>
      <c r="AP16" s="609">
        <v>58</v>
      </c>
      <c r="AQ16" s="632">
        <f>AP16+AO16+AN16</f>
        <v>316</v>
      </c>
      <c r="AR16" s="404">
        <v>132</v>
      </c>
      <c r="AS16" s="404">
        <v>94</v>
      </c>
      <c r="AT16" s="81"/>
      <c r="AU16" s="637">
        <f>AT16+AS16+AR16</f>
        <v>226</v>
      </c>
      <c r="AV16" s="66">
        <v>206</v>
      </c>
      <c r="AW16" s="79">
        <v>95</v>
      </c>
      <c r="AX16" s="79">
        <v>195</v>
      </c>
      <c r="AY16" s="806">
        <f>AX16+AW16+AV16+AU16+AQ16+AM16+AI16+AE16</f>
        <v>1742</v>
      </c>
      <c r="AZ16" s="112">
        <v>12</v>
      </c>
      <c r="BA16" s="408">
        <f>+Z16+AY16</f>
        <v>3423</v>
      </c>
      <c r="BB16" s="120">
        <v>13</v>
      </c>
    </row>
    <row r="17" spans="1:54" ht="14.25" customHeight="1">
      <c r="A17" s="115">
        <v>14</v>
      </c>
      <c r="B17" s="18" t="s">
        <v>8</v>
      </c>
      <c r="C17" s="395">
        <v>130</v>
      </c>
      <c r="D17" s="389">
        <v>114</v>
      </c>
      <c r="E17" s="592">
        <v>73</v>
      </c>
      <c r="F17" s="596">
        <f>E17+D17+C17</f>
        <v>317</v>
      </c>
      <c r="G17" s="391">
        <v>110</v>
      </c>
      <c r="H17" s="390">
        <v>99</v>
      </c>
      <c r="I17" s="592">
        <v>70</v>
      </c>
      <c r="J17" s="596">
        <f>I17+H17+G17</f>
        <v>279</v>
      </c>
      <c r="K17" s="600">
        <v>105</v>
      </c>
      <c r="L17" s="373">
        <v>101</v>
      </c>
      <c r="M17" s="377">
        <v>87</v>
      </c>
      <c r="N17" s="604">
        <f>M17+L17+K17</f>
        <v>293</v>
      </c>
      <c r="O17" s="602">
        <v>120</v>
      </c>
      <c r="P17" s="375">
        <v>103</v>
      </c>
      <c r="Q17" s="378">
        <v>98</v>
      </c>
      <c r="R17" s="604">
        <f>Q17+P17+O17</f>
        <v>321</v>
      </c>
      <c r="S17" s="602">
        <v>110</v>
      </c>
      <c r="T17" s="375">
        <v>95</v>
      </c>
      <c r="U17" s="377">
        <v>90</v>
      </c>
      <c r="V17" s="604">
        <f>U17+T17+S17</f>
        <v>295</v>
      </c>
      <c r="W17" s="66">
        <v>270</v>
      </c>
      <c r="X17" s="8">
        <v>115</v>
      </c>
      <c r="Y17" s="79">
        <v>85</v>
      </c>
      <c r="Z17" s="106">
        <f>Y17+X17+W17+V17+R17+N17+J17+F17</f>
        <v>1975</v>
      </c>
      <c r="AA17" s="112">
        <v>9</v>
      </c>
      <c r="AB17" s="392">
        <v>84</v>
      </c>
      <c r="AC17" s="389">
        <v>80</v>
      </c>
      <c r="AD17" s="81"/>
      <c r="AE17" s="616">
        <f>AD17+AC17+AB17</f>
        <v>164</v>
      </c>
      <c r="AF17" s="614">
        <v>68</v>
      </c>
      <c r="AG17" s="399">
        <v>62</v>
      </c>
      <c r="AH17" s="81"/>
      <c r="AI17" s="623">
        <f>AH17+AG17+AF17</f>
        <v>130</v>
      </c>
      <c r="AJ17" s="621">
        <v>52</v>
      </c>
      <c r="AK17" s="385">
        <v>51</v>
      </c>
      <c r="AL17" s="81"/>
      <c r="AM17" s="628">
        <f>AL17+AK17+AJ17</f>
        <v>103</v>
      </c>
      <c r="AN17" s="626">
        <v>68</v>
      </c>
      <c r="AO17" s="384">
        <v>49</v>
      </c>
      <c r="AP17" s="81"/>
      <c r="AQ17" s="632">
        <f>AP17+AO17+AN17</f>
        <v>117</v>
      </c>
      <c r="AR17" s="51"/>
      <c r="AS17" s="3"/>
      <c r="AT17" s="81"/>
      <c r="AU17" s="637">
        <f>AT17+AS17+AR17</f>
        <v>0</v>
      </c>
      <c r="AV17" s="66">
        <v>106</v>
      </c>
      <c r="AW17" s="79">
        <v>115</v>
      </c>
      <c r="AX17" s="79">
        <v>85</v>
      </c>
      <c r="AY17" s="806">
        <f>AX17+AW17+AV17+AU17+AQ17+AM17+AI17+AE17</f>
        <v>820</v>
      </c>
      <c r="AZ17" s="112">
        <v>17</v>
      </c>
      <c r="BA17" s="408">
        <f>+Z17+AY17</f>
        <v>2795</v>
      </c>
      <c r="BB17" s="120">
        <v>14</v>
      </c>
    </row>
    <row r="18" spans="1:54" ht="14.25" customHeight="1">
      <c r="A18" s="115">
        <v>15</v>
      </c>
      <c r="B18" s="18" t="s">
        <v>12</v>
      </c>
      <c r="C18" s="395">
        <v>90</v>
      </c>
      <c r="D18" s="389">
        <v>54</v>
      </c>
      <c r="E18" s="592">
        <v>35</v>
      </c>
      <c r="F18" s="596">
        <f>E18+D18+C18</f>
        <v>179</v>
      </c>
      <c r="G18" s="392">
        <v>122</v>
      </c>
      <c r="H18" s="389">
        <v>67</v>
      </c>
      <c r="I18" s="598">
        <v>40</v>
      </c>
      <c r="J18" s="596">
        <f>I18+H18+G18</f>
        <v>229</v>
      </c>
      <c r="K18" s="600">
        <v>102</v>
      </c>
      <c r="L18" s="373">
        <v>95</v>
      </c>
      <c r="M18" s="377">
        <v>67</v>
      </c>
      <c r="N18" s="604">
        <f>M18+L18+K18</f>
        <v>264</v>
      </c>
      <c r="O18" s="600">
        <v>87</v>
      </c>
      <c r="P18" s="373">
        <v>65</v>
      </c>
      <c r="Q18" s="377">
        <v>54</v>
      </c>
      <c r="R18" s="604">
        <f>Q18+P18+O18</f>
        <v>206</v>
      </c>
      <c r="S18" s="602">
        <v>128</v>
      </c>
      <c r="T18" s="375">
        <v>103</v>
      </c>
      <c r="U18" s="81"/>
      <c r="V18" s="604">
        <f>U18+T18+S18</f>
        <v>231</v>
      </c>
      <c r="W18" s="66">
        <v>140</v>
      </c>
      <c r="X18" s="8">
        <v>55</v>
      </c>
      <c r="Y18" s="79">
        <v>125</v>
      </c>
      <c r="Z18" s="106">
        <f>Y18+X18+W18+V18+R18+N18+J18+F18</f>
        <v>1429</v>
      </c>
      <c r="AA18" s="62">
        <v>14</v>
      </c>
      <c r="AB18" s="392">
        <v>126</v>
      </c>
      <c r="AC18" s="3"/>
      <c r="AD18" s="81"/>
      <c r="AE18" s="616">
        <f>AD18+AC18+AB18</f>
        <v>126</v>
      </c>
      <c r="AF18" s="614">
        <v>102</v>
      </c>
      <c r="AG18" s="3"/>
      <c r="AH18" s="81"/>
      <c r="AI18" s="623">
        <f>AH18+AG18+AF18</f>
        <v>102</v>
      </c>
      <c r="AJ18" s="621">
        <v>100</v>
      </c>
      <c r="AK18" s="385">
        <v>89</v>
      </c>
      <c r="AL18" s="387">
        <v>74</v>
      </c>
      <c r="AM18" s="628">
        <f>AL18+AK18+AJ18</f>
        <v>263</v>
      </c>
      <c r="AN18" s="626">
        <v>93</v>
      </c>
      <c r="AO18" s="384">
        <v>92</v>
      </c>
      <c r="AP18" s="609">
        <v>85</v>
      </c>
      <c r="AQ18" s="632">
        <f>AP18+AO18+AN18</f>
        <v>270</v>
      </c>
      <c r="AR18" s="404">
        <v>90</v>
      </c>
      <c r="AS18" s="388">
        <v>84</v>
      </c>
      <c r="AT18" s="635">
        <v>74</v>
      </c>
      <c r="AU18" s="637">
        <f>AT18+AS18+AR18</f>
        <v>248</v>
      </c>
      <c r="AV18" s="66">
        <v>90</v>
      </c>
      <c r="AW18" s="79">
        <v>55</v>
      </c>
      <c r="AX18" s="79">
        <v>125</v>
      </c>
      <c r="AY18" s="806">
        <f>AX18+AW18+AV18+AU18+AQ18+AM18+AI18+AE18</f>
        <v>1279</v>
      </c>
      <c r="AZ18" s="112">
        <v>15</v>
      </c>
      <c r="BA18" s="408">
        <f>+Z18+AY18</f>
        <v>2708</v>
      </c>
      <c r="BB18" s="120">
        <v>15</v>
      </c>
    </row>
    <row r="19" spans="1:54" ht="14.25" customHeight="1">
      <c r="A19" s="115">
        <v>16</v>
      </c>
      <c r="B19" s="18" t="s">
        <v>24</v>
      </c>
      <c r="C19" s="395">
        <v>83</v>
      </c>
      <c r="D19" s="389">
        <v>64</v>
      </c>
      <c r="E19" s="592">
        <v>53</v>
      </c>
      <c r="F19" s="596">
        <f>E19+D19+C19</f>
        <v>200</v>
      </c>
      <c r="G19" s="392">
        <v>140</v>
      </c>
      <c r="H19" s="389">
        <v>78</v>
      </c>
      <c r="I19" s="598">
        <v>57</v>
      </c>
      <c r="J19" s="596">
        <f>I19+H19+G19</f>
        <v>275</v>
      </c>
      <c r="K19" s="600">
        <v>107</v>
      </c>
      <c r="L19" s="373">
        <v>61</v>
      </c>
      <c r="M19" s="377">
        <v>48</v>
      </c>
      <c r="N19" s="604">
        <f>M19+L19+K19</f>
        <v>216</v>
      </c>
      <c r="O19" s="600">
        <v>91</v>
      </c>
      <c r="P19" s="373">
        <v>48</v>
      </c>
      <c r="Q19" s="377">
        <v>41</v>
      </c>
      <c r="R19" s="604">
        <f>Q19+P19+O19</f>
        <v>180</v>
      </c>
      <c r="S19" s="602">
        <v>96</v>
      </c>
      <c r="T19" s="14"/>
      <c r="U19" s="16"/>
      <c r="V19" s="604">
        <f>U19+T19+S19</f>
        <v>96</v>
      </c>
      <c r="W19" s="118">
        <v>190</v>
      </c>
      <c r="X19" s="46">
        <v>145</v>
      </c>
      <c r="Y19" s="47"/>
      <c r="Z19" s="106">
        <f>Y19+X19+W19+V19+R19+N19+J19+F19</f>
        <v>1302</v>
      </c>
      <c r="AA19" s="112">
        <v>15</v>
      </c>
      <c r="AB19" s="392">
        <v>102</v>
      </c>
      <c r="AC19" s="389">
        <v>100</v>
      </c>
      <c r="AD19" s="16"/>
      <c r="AE19" s="616">
        <f>AD19+AC19+AB19</f>
        <v>202</v>
      </c>
      <c r="AF19" s="614">
        <v>126</v>
      </c>
      <c r="AG19" s="399">
        <v>69</v>
      </c>
      <c r="AH19" s="519"/>
      <c r="AI19" s="623">
        <f>AH19+AG19+AF19</f>
        <v>195</v>
      </c>
      <c r="AJ19" s="621">
        <v>77</v>
      </c>
      <c r="AK19" s="385">
        <v>50</v>
      </c>
      <c r="AL19" s="16"/>
      <c r="AM19" s="628">
        <f>AL19+AK19+AJ19</f>
        <v>127</v>
      </c>
      <c r="AN19" s="626">
        <v>98</v>
      </c>
      <c r="AO19" s="384">
        <v>54</v>
      </c>
      <c r="AP19" s="16"/>
      <c r="AQ19" s="632">
        <f>AP19+AO19+AN19</f>
        <v>152</v>
      </c>
      <c r="AR19" s="404">
        <v>118</v>
      </c>
      <c r="AS19" s="14"/>
      <c r="AT19" s="16"/>
      <c r="AU19" s="637">
        <f>AT19+AS19+AR19</f>
        <v>118</v>
      </c>
      <c r="AV19" s="118"/>
      <c r="AW19" s="47">
        <v>145</v>
      </c>
      <c r="AX19" s="47"/>
      <c r="AY19" s="806">
        <f>AX19+AW19+AV19+AU19+AQ19+AM19+AI19+AE19</f>
        <v>939</v>
      </c>
      <c r="AZ19" s="112">
        <v>16</v>
      </c>
      <c r="BA19" s="408">
        <f>+Z19+AY19</f>
        <v>2241</v>
      </c>
      <c r="BB19" s="120">
        <v>16</v>
      </c>
    </row>
    <row r="20" spans="1:54" ht="14.25" customHeight="1">
      <c r="A20" s="115">
        <v>17</v>
      </c>
      <c r="B20" s="18" t="s">
        <v>17</v>
      </c>
      <c r="C20" s="395">
        <v>94</v>
      </c>
      <c r="D20" s="389">
        <v>80</v>
      </c>
      <c r="E20" s="592">
        <v>51</v>
      </c>
      <c r="F20" s="596">
        <f>E20+D20+C20</f>
        <v>225</v>
      </c>
      <c r="G20" s="391">
        <v>75</v>
      </c>
      <c r="H20" s="390">
        <v>44</v>
      </c>
      <c r="I20" s="592">
        <v>42</v>
      </c>
      <c r="J20" s="596">
        <f>I20+H20+G20</f>
        <v>161</v>
      </c>
      <c r="K20" s="94"/>
      <c r="L20" s="3"/>
      <c r="M20" s="81"/>
      <c r="N20" s="604">
        <f>M20+L20+K20</f>
        <v>0</v>
      </c>
      <c r="O20" s="51"/>
      <c r="P20" s="3"/>
      <c r="Q20" s="81"/>
      <c r="R20" s="604">
        <f>Q20+P20+O20</f>
        <v>0</v>
      </c>
      <c r="S20" s="51"/>
      <c r="T20" s="3"/>
      <c r="U20" s="81"/>
      <c r="V20" s="604">
        <f>U20+T20+S20</f>
        <v>0</v>
      </c>
      <c r="W20" s="66">
        <v>90</v>
      </c>
      <c r="X20" s="8">
        <v>115</v>
      </c>
      <c r="Y20" s="79"/>
      <c r="Z20" s="106">
        <f>Y20+X20+W20+V20+R20+N20+J20+F20</f>
        <v>591</v>
      </c>
      <c r="AA20" s="62">
        <v>22</v>
      </c>
      <c r="AB20" s="392">
        <v>137</v>
      </c>
      <c r="AC20" s="389">
        <v>108</v>
      </c>
      <c r="AD20" s="598">
        <v>90</v>
      </c>
      <c r="AE20" s="616">
        <f>AD20+AC20+AB20</f>
        <v>335</v>
      </c>
      <c r="AF20" s="614">
        <v>109</v>
      </c>
      <c r="AG20" s="399">
        <v>95</v>
      </c>
      <c r="AH20" s="619">
        <v>86</v>
      </c>
      <c r="AI20" s="623">
        <f>AH20+AG20+AF20</f>
        <v>290</v>
      </c>
      <c r="AJ20" s="621">
        <v>107</v>
      </c>
      <c r="AK20" s="385">
        <v>72</v>
      </c>
      <c r="AL20" s="387">
        <v>71</v>
      </c>
      <c r="AM20" s="628">
        <f>AL20+AK20+AJ20</f>
        <v>250</v>
      </c>
      <c r="AN20" s="626">
        <v>75</v>
      </c>
      <c r="AO20" s="384">
        <v>70</v>
      </c>
      <c r="AP20" s="609">
        <v>67</v>
      </c>
      <c r="AQ20" s="632">
        <f>AP20+AO20+AN20</f>
        <v>212</v>
      </c>
      <c r="AR20" s="404">
        <v>106</v>
      </c>
      <c r="AS20" s="388">
        <v>104</v>
      </c>
      <c r="AT20" s="81"/>
      <c r="AU20" s="637">
        <f>AT20+AS20+AR20</f>
        <v>210</v>
      </c>
      <c r="AV20" s="66">
        <v>220</v>
      </c>
      <c r="AW20" s="79">
        <v>115</v>
      </c>
      <c r="AX20" s="79"/>
      <c r="AY20" s="806">
        <f>AX20+AW20+AV20+AU20+AQ20+AM20+AI20+AE20</f>
        <v>1632</v>
      </c>
      <c r="AZ20" s="112">
        <v>13</v>
      </c>
      <c r="BA20" s="408">
        <f>+Z20+AY20</f>
        <v>2223</v>
      </c>
      <c r="BB20" s="120">
        <v>17</v>
      </c>
    </row>
    <row r="21" spans="1:54" ht="14.25" customHeight="1">
      <c r="A21" s="115">
        <v>18</v>
      </c>
      <c r="B21" s="116" t="s">
        <v>31</v>
      </c>
      <c r="C21" s="395">
        <v>118</v>
      </c>
      <c r="D21" s="389">
        <v>92</v>
      </c>
      <c r="E21" s="16"/>
      <c r="F21" s="596">
        <f>E21+D21+C21</f>
        <v>210</v>
      </c>
      <c r="G21" s="391">
        <v>109</v>
      </c>
      <c r="H21" s="390">
        <v>96</v>
      </c>
      <c r="I21" s="16"/>
      <c r="J21" s="596">
        <f>I21+H21+G21</f>
        <v>205</v>
      </c>
      <c r="K21" s="600">
        <v>114</v>
      </c>
      <c r="L21" s="373">
        <v>112</v>
      </c>
      <c r="M21" s="16"/>
      <c r="N21" s="604">
        <f>M21+L21+K21</f>
        <v>226</v>
      </c>
      <c r="O21" s="600">
        <v>130</v>
      </c>
      <c r="P21" s="373">
        <v>110</v>
      </c>
      <c r="Q21" s="16"/>
      <c r="R21" s="604">
        <f>Q21+P21+O21</f>
        <v>240</v>
      </c>
      <c r="S21" s="602">
        <v>118</v>
      </c>
      <c r="T21" s="373">
        <v>115</v>
      </c>
      <c r="U21" s="16"/>
      <c r="V21" s="604">
        <f>U21+T21+S21</f>
        <v>233</v>
      </c>
      <c r="W21" s="118"/>
      <c r="X21" s="46">
        <v>155</v>
      </c>
      <c r="Y21" s="47"/>
      <c r="Z21" s="106">
        <f>Y21+X21+W21+V21+R21+N21+J21+F21</f>
        <v>1269</v>
      </c>
      <c r="AA21" s="62">
        <v>16</v>
      </c>
      <c r="AB21" s="392">
        <v>116</v>
      </c>
      <c r="AC21" s="94"/>
      <c r="AD21" s="16"/>
      <c r="AE21" s="616">
        <f>AD21+AC21+AB21</f>
        <v>116</v>
      </c>
      <c r="AF21" s="614">
        <v>124</v>
      </c>
      <c r="AG21" s="94"/>
      <c r="AH21" s="519"/>
      <c r="AI21" s="623">
        <f>AH21+AG21+AF21</f>
        <v>124</v>
      </c>
      <c r="AJ21" s="621">
        <v>103</v>
      </c>
      <c r="AK21" s="14"/>
      <c r="AL21" s="16"/>
      <c r="AM21" s="628">
        <f>AL21+AK21+AJ21</f>
        <v>103</v>
      </c>
      <c r="AN21" s="626">
        <v>115</v>
      </c>
      <c r="AO21" s="14"/>
      <c r="AP21" s="16"/>
      <c r="AQ21" s="632">
        <f>AP21+AO21+AN21</f>
        <v>115</v>
      </c>
      <c r="AR21" s="404">
        <v>105</v>
      </c>
      <c r="AS21" s="94"/>
      <c r="AT21" s="16"/>
      <c r="AU21" s="637">
        <f>AT21+AS21+AR21</f>
        <v>105</v>
      </c>
      <c r="AV21" s="118"/>
      <c r="AW21" s="47">
        <v>155</v>
      </c>
      <c r="AX21" s="47"/>
      <c r="AY21" s="806">
        <f>AX21+AW21+AV21+AU21+AQ21+AM21+AI21+AE21</f>
        <v>718</v>
      </c>
      <c r="AZ21" s="112">
        <v>19</v>
      </c>
      <c r="BA21" s="408">
        <f>+Z21+AY21</f>
        <v>1987</v>
      </c>
      <c r="BB21" s="120">
        <v>18</v>
      </c>
    </row>
    <row r="22" spans="1:54" ht="14.25" customHeight="1">
      <c r="A22" s="115">
        <v>19</v>
      </c>
      <c r="B22" s="18" t="s">
        <v>4</v>
      </c>
      <c r="C22" s="395">
        <v>88</v>
      </c>
      <c r="D22" s="389">
        <v>82</v>
      </c>
      <c r="E22" s="592">
        <v>71</v>
      </c>
      <c r="F22" s="596">
        <f>E22+D22+C22</f>
        <v>241</v>
      </c>
      <c r="G22" s="391">
        <v>60</v>
      </c>
      <c r="H22" s="390">
        <v>38</v>
      </c>
      <c r="I22" s="592">
        <v>37</v>
      </c>
      <c r="J22" s="596">
        <f>I22+H22+G22</f>
        <v>135</v>
      </c>
      <c r="K22" s="600">
        <v>86</v>
      </c>
      <c r="L22" s="373">
        <v>53</v>
      </c>
      <c r="M22" s="377">
        <v>39</v>
      </c>
      <c r="N22" s="604">
        <f>M22+L22+K22</f>
        <v>178</v>
      </c>
      <c r="O22" s="600">
        <v>70</v>
      </c>
      <c r="P22" s="373">
        <v>52</v>
      </c>
      <c r="Q22" s="377">
        <v>33</v>
      </c>
      <c r="R22" s="604">
        <f>Q22+P22+O22</f>
        <v>155</v>
      </c>
      <c r="S22" s="51"/>
      <c r="T22" s="3"/>
      <c r="U22" s="81"/>
      <c r="V22" s="604">
        <f>U22+T22+S22</f>
        <v>0</v>
      </c>
      <c r="W22" s="66">
        <v>160</v>
      </c>
      <c r="X22" s="8">
        <v>70</v>
      </c>
      <c r="Y22" s="79">
        <v>80</v>
      </c>
      <c r="Z22" s="106">
        <f>Y22+X22+W22+V22+R22+N22+J22+F22</f>
        <v>1019</v>
      </c>
      <c r="AA22" s="62">
        <v>19</v>
      </c>
      <c r="AB22" s="392">
        <v>72</v>
      </c>
      <c r="AC22" s="248"/>
      <c r="AD22" s="81"/>
      <c r="AE22" s="616">
        <f>AD22+AC22+AB22</f>
        <v>72</v>
      </c>
      <c r="AF22" s="614">
        <v>93</v>
      </c>
      <c r="AG22" s="3"/>
      <c r="AH22" s="81"/>
      <c r="AI22" s="623">
        <f>AH22+AG22+AF22</f>
        <v>93</v>
      </c>
      <c r="AJ22" s="621">
        <v>66</v>
      </c>
      <c r="AK22" s="3"/>
      <c r="AL22" s="81"/>
      <c r="AM22" s="628">
        <f>AL22+AK22+AJ22</f>
        <v>66</v>
      </c>
      <c r="AN22" s="626">
        <v>61</v>
      </c>
      <c r="AO22" s="3"/>
      <c r="AP22" s="81"/>
      <c r="AQ22" s="632">
        <f>AP22+AO22+AN22</f>
        <v>61</v>
      </c>
      <c r="AR22" s="51"/>
      <c r="AS22" s="3"/>
      <c r="AT22" s="81"/>
      <c r="AU22" s="637">
        <f>AT22+AS22+AR22</f>
        <v>0</v>
      </c>
      <c r="AV22" s="66">
        <v>103</v>
      </c>
      <c r="AW22" s="79"/>
      <c r="AX22" s="79">
        <v>40</v>
      </c>
      <c r="AY22" s="806">
        <f>AX22+AW22+AV22+AU22+AQ22+AM22+AI22+AE22</f>
        <v>435</v>
      </c>
      <c r="AZ22" s="112">
        <v>22</v>
      </c>
      <c r="BA22" s="408">
        <f>+Z22+AY22</f>
        <v>1454</v>
      </c>
      <c r="BB22" s="120">
        <v>19</v>
      </c>
    </row>
    <row r="23" spans="1:54" ht="14.25" customHeight="1">
      <c r="A23" s="115">
        <v>20</v>
      </c>
      <c r="B23" s="18" t="s">
        <v>7</v>
      </c>
      <c r="C23" s="395">
        <v>95</v>
      </c>
      <c r="D23" s="389">
        <v>87</v>
      </c>
      <c r="E23" s="592">
        <v>61</v>
      </c>
      <c r="F23" s="596">
        <f>E23+D23+C23</f>
        <v>243</v>
      </c>
      <c r="G23" s="391">
        <v>61</v>
      </c>
      <c r="H23" s="390">
        <v>56</v>
      </c>
      <c r="I23" s="588">
        <v>49</v>
      </c>
      <c r="J23" s="596">
        <f>I23+H23+G23</f>
        <v>166</v>
      </c>
      <c r="K23" s="600">
        <v>74</v>
      </c>
      <c r="L23" s="373">
        <v>73</v>
      </c>
      <c r="M23" s="377">
        <v>70</v>
      </c>
      <c r="N23" s="604">
        <f>M23+L23+K23</f>
        <v>217</v>
      </c>
      <c r="O23" s="602">
        <v>132</v>
      </c>
      <c r="P23" s="375">
        <v>92</v>
      </c>
      <c r="Q23" s="378">
        <v>88</v>
      </c>
      <c r="R23" s="604">
        <f>Q23+P23+O23</f>
        <v>312</v>
      </c>
      <c r="S23" s="602">
        <v>93</v>
      </c>
      <c r="T23" s="375">
        <v>82</v>
      </c>
      <c r="U23" s="377">
        <v>72</v>
      </c>
      <c r="V23" s="604">
        <f>U23+T23+S23</f>
        <v>247</v>
      </c>
      <c r="W23" s="66"/>
      <c r="X23" s="8"/>
      <c r="Y23" s="79"/>
      <c r="Z23" s="106">
        <f>Y23+X23+W23+V23+R23+N23+J23+F23</f>
        <v>1185</v>
      </c>
      <c r="AA23" s="62">
        <v>17</v>
      </c>
      <c r="AB23" s="51"/>
      <c r="AC23" s="51"/>
      <c r="AD23" s="81"/>
      <c r="AE23" s="616">
        <f>AD23+AC23+AB23</f>
        <v>0</v>
      </c>
      <c r="AF23" s="51"/>
      <c r="AG23" s="51"/>
      <c r="AH23" s="478"/>
      <c r="AI23" s="623">
        <f>AH23+AG23+AF23</f>
        <v>0</v>
      </c>
      <c r="AJ23" s="51"/>
      <c r="AK23" s="3"/>
      <c r="AL23" s="81"/>
      <c r="AM23" s="628">
        <f>AL23+AK23+AJ23</f>
        <v>0</v>
      </c>
      <c r="AN23" s="51"/>
      <c r="AO23" s="3"/>
      <c r="AP23" s="81"/>
      <c r="AQ23" s="632">
        <f>AP23+AO23+AN23</f>
        <v>0</v>
      </c>
      <c r="AR23" s="51"/>
      <c r="AS23" s="51"/>
      <c r="AT23" s="81"/>
      <c r="AU23" s="637">
        <f>AT23+AS23+AR23</f>
        <v>0</v>
      </c>
      <c r="AV23" s="66"/>
      <c r="AW23" s="79"/>
      <c r="AX23" s="79"/>
      <c r="AY23" s="806">
        <f>AX23+AW23+AV23+AU23+AQ23+AM23+AI23+AE23</f>
        <v>0</v>
      </c>
      <c r="AZ23" s="112">
        <v>27</v>
      </c>
      <c r="BA23" s="408">
        <f>+Z23+AY23</f>
        <v>1185</v>
      </c>
      <c r="BB23" s="120">
        <v>20</v>
      </c>
    </row>
    <row r="24" spans="1:54" ht="14.25" customHeight="1">
      <c r="A24" s="115">
        <v>21</v>
      </c>
      <c r="B24" s="18" t="s">
        <v>50</v>
      </c>
      <c r="C24" s="395">
        <v>113</v>
      </c>
      <c r="D24" s="390">
        <v>78</v>
      </c>
      <c r="E24" s="592">
        <v>68</v>
      </c>
      <c r="F24" s="596">
        <f>E24+D24+C24</f>
        <v>259</v>
      </c>
      <c r="G24" s="391">
        <v>65</v>
      </c>
      <c r="H24" s="390">
        <v>63</v>
      </c>
      <c r="I24" s="519"/>
      <c r="J24" s="596">
        <f>I24+H24+G24</f>
        <v>128</v>
      </c>
      <c r="K24" s="94"/>
      <c r="L24" s="14"/>
      <c r="M24" s="16"/>
      <c r="N24" s="604">
        <f>M24+L24+K24</f>
        <v>0</v>
      </c>
      <c r="O24" s="94"/>
      <c r="P24" s="14"/>
      <c r="Q24" s="16"/>
      <c r="R24" s="604">
        <f>Q24+P24+O24</f>
        <v>0</v>
      </c>
      <c r="S24" s="94"/>
      <c r="T24" s="14"/>
      <c r="U24" s="16"/>
      <c r="V24" s="604">
        <f>U24+T24+S24</f>
        <v>0</v>
      </c>
      <c r="W24" s="118">
        <v>170</v>
      </c>
      <c r="X24" s="46"/>
      <c r="Y24" s="47"/>
      <c r="Z24" s="106">
        <f>Y24+X24+W24+V24+R24+N24+J24+F24</f>
        <v>557</v>
      </c>
      <c r="AA24" s="112">
        <v>24</v>
      </c>
      <c r="AB24" s="392">
        <v>122</v>
      </c>
      <c r="AC24" s="389">
        <v>70</v>
      </c>
      <c r="AD24" s="16"/>
      <c r="AE24" s="616">
        <f>AD24+AC24+AB24</f>
        <v>192</v>
      </c>
      <c r="AF24" s="614">
        <v>105</v>
      </c>
      <c r="AG24" s="399">
        <v>65</v>
      </c>
      <c r="AH24" s="519"/>
      <c r="AI24" s="623">
        <f>AH24+AG24+AF24</f>
        <v>170</v>
      </c>
      <c r="AJ24" s="251"/>
      <c r="AK24" s="248"/>
      <c r="AL24" s="16"/>
      <c r="AM24" s="628">
        <f>AL24+AK24+AJ24</f>
        <v>0</v>
      </c>
      <c r="AN24" s="626">
        <v>102</v>
      </c>
      <c r="AO24" s="14"/>
      <c r="AP24" s="16"/>
      <c r="AQ24" s="632">
        <f>AP24+AO24+AN24</f>
        <v>102</v>
      </c>
      <c r="AR24" s="404">
        <v>71</v>
      </c>
      <c r="AS24" s="94"/>
      <c r="AT24" s="16"/>
      <c r="AU24" s="637">
        <f>AT24+AS24+AR24</f>
        <v>71</v>
      </c>
      <c r="AV24" s="118">
        <v>53</v>
      </c>
      <c r="AW24" s="47"/>
      <c r="AX24" s="47"/>
      <c r="AY24" s="806">
        <f>AX24+AW24+AV24+AU24+AQ24+AM24+AI24+AE24</f>
        <v>588</v>
      </c>
      <c r="AZ24" s="112">
        <v>20</v>
      </c>
      <c r="BA24" s="408">
        <f>+Z24+AY24</f>
        <v>1145</v>
      </c>
      <c r="BB24" s="120">
        <v>21</v>
      </c>
    </row>
    <row r="25" spans="1:54" ht="14.25" customHeight="1">
      <c r="A25" s="115">
        <v>22</v>
      </c>
      <c r="B25" s="18" t="s">
        <v>18</v>
      </c>
      <c r="C25" s="35"/>
      <c r="D25" s="14"/>
      <c r="E25" s="16"/>
      <c r="F25" s="596">
        <f>E25+D25+C25</f>
        <v>0</v>
      </c>
      <c r="G25" s="94"/>
      <c r="H25" s="14"/>
      <c r="I25" s="16"/>
      <c r="J25" s="596">
        <f>I25+H25+G25</f>
        <v>0</v>
      </c>
      <c r="K25" s="600">
        <v>62</v>
      </c>
      <c r="L25" s="373">
        <v>55</v>
      </c>
      <c r="M25" s="16"/>
      <c r="N25" s="604">
        <f>M25+L25+K25</f>
        <v>117</v>
      </c>
      <c r="O25" s="602">
        <v>57.5</v>
      </c>
      <c r="P25" s="375">
        <v>50.5</v>
      </c>
      <c r="Q25" s="16"/>
      <c r="R25" s="604">
        <f>Q25+P25+O25</f>
        <v>108</v>
      </c>
      <c r="S25" s="602">
        <v>62</v>
      </c>
      <c r="T25" s="375">
        <v>42.5</v>
      </c>
      <c r="U25" s="16"/>
      <c r="V25" s="604">
        <f>U25+T25+S25</f>
        <v>104.5</v>
      </c>
      <c r="W25" s="118"/>
      <c r="X25" s="46"/>
      <c r="Y25" s="47"/>
      <c r="Z25" s="106">
        <f>Y25+X25+W25+V25+R25+N25+J25+F25</f>
        <v>329.5</v>
      </c>
      <c r="AA25" s="62">
        <v>29</v>
      </c>
      <c r="AB25" s="94"/>
      <c r="AC25" s="14"/>
      <c r="AD25" s="16"/>
      <c r="AE25" s="616">
        <f>AD25+AC25+AB25</f>
        <v>0</v>
      </c>
      <c r="AF25" s="614">
        <v>150</v>
      </c>
      <c r="AG25" s="14"/>
      <c r="AH25" s="16"/>
      <c r="AI25" s="623">
        <f>AH25+AG25+AF25</f>
        <v>150</v>
      </c>
      <c r="AJ25" s="621">
        <v>71.5</v>
      </c>
      <c r="AK25" s="385">
        <v>120</v>
      </c>
      <c r="AL25" s="16"/>
      <c r="AM25" s="628">
        <f>AL25+AK25+AJ25</f>
        <v>191.5</v>
      </c>
      <c r="AN25" s="626">
        <v>130</v>
      </c>
      <c r="AO25" s="384">
        <v>64</v>
      </c>
      <c r="AP25" s="16"/>
      <c r="AQ25" s="632">
        <f>AP25+AO25+AN25</f>
        <v>194</v>
      </c>
      <c r="AR25" s="404">
        <v>75</v>
      </c>
      <c r="AS25" s="388">
        <v>112</v>
      </c>
      <c r="AT25" s="16"/>
      <c r="AU25" s="637">
        <f>AT25+AS25+AR25</f>
        <v>187</v>
      </c>
      <c r="AV25" s="118"/>
      <c r="AW25" s="47"/>
      <c r="AX25" s="47"/>
      <c r="AY25" s="806">
        <f>AX25+AW25+AV25+AU25+AQ25+AM25+AI25+AE25</f>
        <v>722.5</v>
      </c>
      <c r="AZ25" s="112">
        <v>18</v>
      </c>
      <c r="BA25" s="408">
        <f>+Z25+AY25</f>
        <v>1052</v>
      </c>
      <c r="BB25" s="120">
        <v>22</v>
      </c>
    </row>
    <row r="26" spans="1:54" ht="14.25" customHeight="1">
      <c r="A26" s="115">
        <v>23</v>
      </c>
      <c r="B26" s="18" t="s">
        <v>22</v>
      </c>
      <c r="C26" s="247"/>
      <c r="D26" s="248"/>
      <c r="E26" s="88"/>
      <c r="F26" s="596">
        <f>E26+D26+C26</f>
        <v>0</v>
      </c>
      <c r="G26" s="93"/>
      <c r="H26" s="41"/>
      <c r="I26" s="88"/>
      <c r="J26" s="596">
        <f>I26+H26+G26</f>
        <v>0</v>
      </c>
      <c r="K26" s="600">
        <v>137</v>
      </c>
      <c r="L26" s="373">
        <v>118</v>
      </c>
      <c r="M26" s="377">
        <v>37</v>
      </c>
      <c r="N26" s="604">
        <f>M26+L26+K26</f>
        <v>292</v>
      </c>
      <c r="O26" s="600">
        <v>102</v>
      </c>
      <c r="P26" s="373">
        <v>77</v>
      </c>
      <c r="Q26" s="377">
        <v>40</v>
      </c>
      <c r="R26" s="604">
        <f>Q26+P26+O26</f>
        <v>219</v>
      </c>
      <c r="S26" s="602">
        <v>107</v>
      </c>
      <c r="T26" s="375">
        <v>76</v>
      </c>
      <c r="U26" s="88"/>
      <c r="V26" s="604">
        <f>U26+T26+S26</f>
        <v>183</v>
      </c>
      <c r="W26" s="117"/>
      <c r="X26" s="42"/>
      <c r="Y26" s="92"/>
      <c r="Z26" s="106">
        <f>Y26+X26+W26+V26+R26+N26+J26+F26</f>
        <v>694</v>
      </c>
      <c r="AA26" s="62">
        <v>20</v>
      </c>
      <c r="AB26" s="251"/>
      <c r="AC26" s="248"/>
      <c r="AD26" s="88"/>
      <c r="AE26" s="616">
        <f>AD26+AC26+AB26</f>
        <v>0</v>
      </c>
      <c r="AF26" s="251"/>
      <c r="AG26" s="248"/>
      <c r="AH26" s="589"/>
      <c r="AI26" s="623">
        <f>AH26+AG26+AF26</f>
        <v>0</v>
      </c>
      <c r="AJ26" s="621">
        <v>75</v>
      </c>
      <c r="AK26" s="385">
        <v>62</v>
      </c>
      <c r="AL26" s="88"/>
      <c r="AM26" s="628">
        <f>AL26+AK26+AJ26</f>
        <v>137</v>
      </c>
      <c r="AN26" s="626">
        <v>52</v>
      </c>
      <c r="AO26" s="384">
        <v>51</v>
      </c>
      <c r="AP26" s="88"/>
      <c r="AQ26" s="632">
        <f>AP26+AO26+AN26</f>
        <v>103</v>
      </c>
      <c r="AR26" s="93"/>
      <c r="AS26" s="93"/>
      <c r="AT26" s="88"/>
      <c r="AU26" s="637">
        <f>AT26+AS26+AR26</f>
        <v>0</v>
      </c>
      <c r="AV26" s="117"/>
      <c r="AW26" s="92"/>
      <c r="AX26" s="92"/>
      <c r="AY26" s="806">
        <f>AX26+AW26+AV26+AU26+AQ26+AM26+AI26+AE26</f>
        <v>240</v>
      </c>
      <c r="AZ26" s="112">
        <v>24</v>
      </c>
      <c r="BA26" s="408">
        <f>+Z26+AY26</f>
        <v>934</v>
      </c>
      <c r="BB26" s="120">
        <v>23</v>
      </c>
    </row>
    <row r="27" spans="1:54" ht="14.25" customHeight="1">
      <c r="A27" s="115">
        <v>24</v>
      </c>
      <c r="B27" s="157" t="s">
        <v>61</v>
      </c>
      <c r="C27" s="395">
        <v>44</v>
      </c>
      <c r="D27" s="93"/>
      <c r="E27" s="88"/>
      <c r="F27" s="596">
        <f>E27+D27+C27</f>
        <v>44</v>
      </c>
      <c r="G27" s="391">
        <v>106</v>
      </c>
      <c r="H27" s="391">
        <v>34</v>
      </c>
      <c r="I27" s="589"/>
      <c r="J27" s="596">
        <f>I27+H27+G27</f>
        <v>140</v>
      </c>
      <c r="K27" s="600">
        <v>88</v>
      </c>
      <c r="L27" s="373">
        <v>52</v>
      </c>
      <c r="M27" s="377">
        <v>32</v>
      </c>
      <c r="N27" s="604">
        <f>M27+L27+K27</f>
        <v>172</v>
      </c>
      <c r="O27" s="600">
        <v>112</v>
      </c>
      <c r="P27" s="373">
        <v>85</v>
      </c>
      <c r="Q27" s="88"/>
      <c r="R27" s="604">
        <f>Q27+P27+O27</f>
        <v>197</v>
      </c>
      <c r="S27" s="602">
        <v>116</v>
      </c>
      <c r="T27" s="41"/>
      <c r="U27" s="88"/>
      <c r="V27" s="604">
        <f>U27+T27+S27</f>
        <v>116</v>
      </c>
      <c r="W27" s="117"/>
      <c r="X27" s="42"/>
      <c r="Y27" s="92"/>
      <c r="Z27" s="106">
        <f>Y27+X27+W27+V27+R27+N27+J27+F27</f>
        <v>669</v>
      </c>
      <c r="AA27" s="112">
        <v>21</v>
      </c>
      <c r="AB27" s="93"/>
      <c r="AC27" s="93"/>
      <c r="AD27" s="88"/>
      <c r="AE27" s="616">
        <f>AD27+AC27+AB27</f>
        <v>0</v>
      </c>
      <c r="AF27" s="93"/>
      <c r="AG27" s="93"/>
      <c r="AH27" s="589"/>
      <c r="AI27" s="623">
        <f>AH27+AG27+AF27</f>
        <v>0</v>
      </c>
      <c r="AJ27" s="93"/>
      <c r="AK27" s="41"/>
      <c r="AL27" s="88"/>
      <c r="AM27" s="628">
        <f>AL27+AK27+AJ27</f>
        <v>0</v>
      </c>
      <c r="AN27" s="93"/>
      <c r="AO27" s="41"/>
      <c r="AP27" s="88"/>
      <c r="AQ27" s="632">
        <f>AP27+AO27+AN27</f>
        <v>0</v>
      </c>
      <c r="AR27" s="93"/>
      <c r="AS27" s="93"/>
      <c r="AT27" s="88"/>
      <c r="AU27" s="637">
        <f>AT27+AS27+AR27</f>
        <v>0</v>
      </c>
      <c r="AV27" s="117"/>
      <c r="AW27" s="92"/>
      <c r="AX27" s="92"/>
      <c r="AY27" s="806">
        <f>AX27+AW27+AV27+AU27+AQ27+AM27+AI27+AE27</f>
        <v>0</v>
      </c>
      <c r="AZ27" s="112">
        <v>28</v>
      </c>
      <c r="BA27" s="408">
        <f>+Z27+AY27</f>
        <v>669</v>
      </c>
      <c r="BB27" s="120">
        <v>24</v>
      </c>
    </row>
    <row r="28" spans="1:54" ht="14.25" customHeight="1">
      <c r="A28" s="115">
        <v>25</v>
      </c>
      <c r="B28" s="18" t="s">
        <v>13</v>
      </c>
      <c r="C28" s="5"/>
      <c r="D28" s="3"/>
      <c r="E28" s="81"/>
      <c r="F28" s="596">
        <f>E28+D28+C28</f>
        <v>0</v>
      </c>
      <c r="G28" s="51"/>
      <c r="H28" s="3"/>
      <c r="I28" s="81"/>
      <c r="J28" s="596">
        <f>I28+H28+G28</f>
        <v>0</v>
      </c>
      <c r="K28" s="600">
        <v>90</v>
      </c>
      <c r="L28" s="373">
        <v>43</v>
      </c>
      <c r="M28" s="377">
        <v>34</v>
      </c>
      <c r="N28" s="604">
        <f>M28+L28+K28</f>
        <v>167</v>
      </c>
      <c r="O28" s="602">
        <v>50</v>
      </c>
      <c r="P28" s="375">
        <v>46</v>
      </c>
      <c r="Q28" s="378">
        <v>35</v>
      </c>
      <c r="R28" s="604">
        <f>Q28+P28+O28</f>
        <v>131</v>
      </c>
      <c r="S28" s="51"/>
      <c r="T28" s="3"/>
      <c r="U28" s="81"/>
      <c r="V28" s="604">
        <f>U28+T28+S28</f>
        <v>0</v>
      </c>
      <c r="W28" s="66"/>
      <c r="X28" s="8">
        <v>60</v>
      </c>
      <c r="Y28" s="79"/>
      <c r="Z28" s="106">
        <f>Y28+X28+W28+V28+R28+N28+J28+F28</f>
        <v>358</v>
      </c>
      <c r="AA28" s="62">
        <v>28</v>
      </c>
      <c r="AB28" s="51"/>
      <c r="AC28" s="3"/>
      <c r="AD28" s="81"/>
      <c r="AE28" s="616">
        <f>AD28+AC28+AB28</f>
        <v>0</v>
      </c>
      <c r="AF28" s="51"/>
      <c r="AG28" s="3"/>
      <c r="AH28" s="81"/>
      <c r="AI28" s="623">
        <f>AH28+AG28+AF28</f>
        <v>0</v>
      </c>
      <c r="AJ28" s="621">
        <v>81</v>
      </c>
      <c r="AK28" s="3"/>
      <c r="AL28" s="81"/>
      <c r="AM28" s="628">
        <f>AL28+AK28+AJ28</f>
        <v>81</v>
      </c>
      <c r="AN28" s="626">
        <v>64</v>
      </c>
      <c r="AO28" s="3"/>
      <c r="AP28" s="81"/>
      <c r="AQ28" s="632">
        <f>AP28+AO28+AN28</f>
        <v>64</v>
      </c>
      <c r="AR28" s="404">
        <v>78</v>
      </c>
      <c r="AS28" s="3"/>
      <c r="AT28" s="81"/>
      <c r="AU28" s="637">
        <f>AT28+AS28+AR28</f>
        <v>78</v>
      </c>
      <c r="AV28" s="66"/>
      <c r="AW28" s="79">
        <v>60</v>
      </c>
      <c r="AX28" s="79"/>
      <c r="AY28" s="806">
        <f>AX28+AW28+AV28+AU28+AQ28+AM28+AI28+AE28</f>
        <v>283</v>
      </c>
      <c r="AZ28" s="112">
        <v>23</v>
      </c>
      <c r="BA28" s="408">
        <f>+Z28+AY28</f>
        <v>641</v>
      </c>
      <c r="BB28" s="120">
        <v>25</v>
      </c>
    </row>
    <row r="29" spans="1:54" ht="14.25" customHeight="1">
      <c r="A29" s="115">
        <v>26</v>
      </c>
      <c r="B29" s="18" t="s">
        <v>52</v>
      </c>
      <c r="C29" s="395">
        <v>59</v>
      </c>
      <c r="D29" s="3"/>
      <c r="E29" s="81"/>
      <c r="F29" s="596">
        <f>E29+D29+C29</f>
        <v>59</v>
      </c>
      <c r="G29" s="391">
        <v>58</v>
      </c>
      <c r="H29" s="3"/>
      <c r="I29" s="81"/>
      <c r="J29" s="596">
        <f>I29+H29+G29</f>
        <v>58</v>
      </c>
      <c r="K29" s="600"/>
      <c r="L29" s="373"/>
      <c r="M29" s="377"/>
      <c r="N29" s="604">
        <f>M29+L29+K29</f>
        <v>0</v>
      </c>
      <c r="O29" s="602"/>
      <c r="P29" s="375"/>
      <c r="Q29" s="378"/>
      <c r="R29" s="604">
        <f>Q29+P29+O29</f>
        <v>0</v>
      </c>
      <c r="S29" s="51"/>
      <c r="T29" s="3"/>
      <c r="U29" s="81"/>
      <c r="V29" s="604">
        <f>U29+T29+S29</f>
        <v>0</v>
      </c>
      <c r="W29" s="66"/>
      <c r="X29" s="8"/>
      <c r="Y29" s="79"/>
      <c r="Z29" s="106">
        <f>Y29+X29+W29+V29+R29+N29+J29+F29</f>
        <v>117</v>
      </c>
      <c r="AA29" s="62">
        <v>34</v>
      </c>
      <c r="AB29" s="392">
        <v>111</v>
      </c>
      <c r="AC29" s="51"/>
      <c r="AD29" s="81"/>
      <c r="AE29" s="616">
        <f>AD29+AC29+AB29</f>
        <v>111</v>
      </c>
      <c r="AF29" s="614">
        <v>130</v>
      </c>
      <c r="AG29" s="51"/>
      <c r="AH29" s="81"/>
      <c r="AI29" s="623">
        <f>AH29+AG29+AF29</f>
        <v>130</v>
      </c>
      <c r="AJ29" s="621">
        <v>69</v>
      </c>
      <c r="AK29" s="3"/>
      <c r="AL29" s="81"/>
      <c r="AM29" s="628">
        <f>AL29+AK29+AJ29</f>
        <v>69</v>
      </c>
      <c r="AN29" s="626">
        <v>76</v>
      </c>
      <c r="AO29" s="3"/>
      <c r="AP29" s="81"/>
      <c r="AQ29" s="632">
        <f>AP29+AO29+AN29</f>
        <v>76</v>
      </c>
      <c r="AR29" s="404">
        <v>72</v>
      </c>
      <c r="AS29" s="51"/>
      <c r="AT29" s="81"/>
      <c r="AU29" s="637">
        <f>AT29+AS29+AR29</f>
        <v>72</v>
      </c>
      <c r="AV29" s="66"/>
      <c r="AW29" s="79"/>
      <c r="AX29" s="79"/>
      <c r="AY29" s="806">
        <f>AX29+AW29+AV29+AU29+AQ29+AM29+AI29+AE29</f>
        <v>458</v>
      </c>
      <c r="AZ29" s="112">
        <v>21</v>
      </c>
      <c r="BA29" s="408">
        <f>+Z29+AY29</f>
        <v>575</v>
      </c>
      <c r="BB29" s="120">
        <v>26</v>
      </c>
    </row>
    <row r="30" spans="1:54" ht="14.25" customHeight="1">
      <c r="A30" s="115">
        <v>27</v>
      </c>
      <c r="B30" s="18" t="s">
        <v>127</v>
      </c>
      <c r="C30" s="395">
        <v>110</v>
      </c>
      <c r="D30" s="389">
        <v>46</v>
      </c>
      <c r="E30" s="81"/>
      <c r="F30" s="596">
        <f>E30+D30+C30</f>
        <v>156</v>
      </c>
      <c r="G30" s="391">
        <v>86</v>
      </c>
      <c r="H30" s="390">
        <v>51</v>
      </c>
      <c r="I30" s="81"/>
      <c r="J30" s="596">
        <f>I30+H30+G30</f>
        <v>137</v>
      </c>
      <c r="K30" s="600">
        <v>54</v>
      </c>
      <c r="L30" s="373">
        <v>35</v>
      </c>
      <c r="M30" s="81"/>
      <c r="N30" s="604">
        <f>M30+L30+K30</f>
        <v>89</v>
      </c>
      <c r="O30" s="600">
        <v>93</v>
      </c>
      <c r="P30" s="373">
        <v>86</v>
      </c>
      <c r="Q30" s="81"/>
      <c r="R30" s="604">
        <f>Q30+P30+O30</f>
        <v>179</v>
      </c>
      <c r="S30" s="51"/>
      <c r="T30" s="3"/>
      <c r="U30" s="81"/>
      <c r="V30" s="604">
        <f>U30+T30+S30</f>
        <v>0</v>
      </c>
      <c r="W30" s="66"/>
      <c r="X30" s="8"/>
      <c r="Y30" s="79"/>
      <c r="Z30" s="106">
        <f>Y30+X30+W30+V30+R30+N30+J30+F30</f>
        <v>561</v>
      </c>
      <c r="AA30" s="62">
        <v>23</v>
      </c>
      <c r="AB30" s="51"/>
      <c r="AC30" s="51"/>
      <c r="AD30" s="81"/>
      <c r="AE30" s="616">
        <f>AD30+AC30+AB30</f>
        <v>0</v>
      </c>
      <c r="AF30" s="251"/>
      <c r="AG30" s="51"/>
      <c r="AH30" s="81"/>
      <c r="AI30" s="623">
        <f>AH30+AG30+AF30</f>
        <v>0</v>
      </c>
      <c r="AJ30" s="251"/>
      <c r="AK30" s="3"/>
      <c r="AL30" s="81"/>
      <c r="AM30" s="628">
        <f>AL30+AK30+AJ30</f>
        <v>0</v>
      </c>
      <c r="AN30" s="51"/>
      <c r="AO30" s="3"/>
      <c r="AP30" s="81"/>
      <c r="AQ30" s="632">
        <f>AP30+AO30+AN30</f>
        <v>0</v>
      </c>
      <c r="AR30" s="51"/>
      <c r="AS30" s="51"/>
      <c r="AT30" s="81"/>
      <c r="AU30" s="637">
        <f>AT30+AS30+AR30</f>
        <v>0</v>
      </c>
      <c r="AV30" s="66"/>
      <c r="AW30" s="79"/>
      <c r="AX30" s="79"/>
      <c r="AY30" s="806">
        <f>AX30+AW30+AV30+AU30+AQ30+AM30+AI30+AE30</f>
        <v>0</v>
      </c>
      <c r="AZ30" s="112">
        <v>29</v>
      </c>
      <c r="BA30" s="408">
        <f>+Z30+AY30</f>
        <v>561</v>
      </c>
      <c r="BB30" s="120">
        <v>27</v>
      </c>
    </row>
    <row r="31" spans="1:54" ht="14.25" customHeight="1">
      <c r="A31" s="115">
        <v>28</v>
      </c>
      <c r="B31" s="157" t="s">
        <v>39</v>
      </c>
      <c r="C31" s="395">
        <v>100</v>
      </c>
      <c r="D31" s="389">
        <v>38</v>
      </c>
      <c r="E31" s="16"/>
      <c r="F31" s="596">
        <f>E31+D31+C31</f>
        <v>138</v>
      </c>
      <c r="G31" s="391">
        <v>74</v>
      </c>
      <c r="H31" s="390">
        <v>50</v>
      </c>
      <c r="I31" s="16"/>
      <c r="J31" s="596">
        <f>I31+H31+G31</f>
        <v>124</v>
      </c>
      <c r="K31" s="600">
        <v>79</v>
      </c>
      <c r="L31" s="373">
        <v>36</v>
      </c>
      <c r="M31" s="16"/>
      <c r="N31" s="604">
        <f>M31+L31+K31</f>
        <v>115</v>
      </c>
      <c r="O31" s="600">
        <v>69</v>
      </c>
      <c r="P31" s="373">
        <v>39</v>
      </c>
      <c r="Q31" s="16"/>
      <c r="R31" s="604">
        <f>Q31+P31+O31</f>
        <v>108</v>
      </c>
      <c r="S31" s="94"/>
      <c r="T31" s="14"/>
      <c r="U31" s="16"/>
      <c r="V31" s="604">
        <f>U31+T31+S31</f>
        <v>0</v>
      </c>
      <c r="W31" s="118"/>
      <c r="X31" s="46"/>
      <c r="Y31" s="47"/>
      <c r="Z31" s="106">
        <f>Y31+X31+W31+V31+R31+N31+J31+F31</f>
        <v>485</v>
      </c>
      <c r="AA31" s="62">
        <v>25</v>
      </c>
      <c r="AB31" s="251"/>
      <c r="AC31" s="248"/>
      <c r="AD31" s="16"/>
      <c r="AE31" s="616">
        <f>AD31+AC31+AB31</f>
        <v>0</v>
      </c>
      <c r="AF31" s="251"/>
      <c r="AG31" s="248"/>
      <c r="AH31" s="16"/>
      <c r="AI31" s="623">
        <f>AH31+AG31+AF31</f>
        <v>0</v>
      </c>
      <c r="AJ31" s="94"/>
      <c r="AK31" s="14"/>
      <c r="AL31" s="16"/>
      <c r="AM31" s="628">
        <f>AL31+AK31+AJ31</f>
        <v>0</v>
      </c>
      <c r="AN31" s="94"/>
      <c r="AO31" s="14"/>
      <c r="AP31" s="16"/>
      <c r="AQ31" s="632">
        <f>AP31+AO31+AN31</f>
        <v>0</v>
      </c>
      <c r="AR31" s="94"/>
      <c r="AS31" s="94"/>
      <c r="AT31" s="16"/>
      <c r="AU31" s="637">
        <f>AT31+AS31+AR31</f>
        <v>0</v>
      </c>
      <c r="AV31" s="118"/>
      <c r="AW31" s="47"/>
      <c r="AX31" s="47"/>
      <c r="AY31" s="806">
        <f>AX31+AW31+AV31+AU31+AQ31+AM31+AI31+AE31</f>
        <v>0</v>
      </c>
      <c r="AZ31" s="112">
        <v>30</v>
      </c>
      <c r="BA31" s="408">
        <f>+Z31+AY31</f>
        <v>485</v>
      </c>
      <c r="BB31" s="120">
        <v>28</v>
      </c>
    </row>
    <row r="32" spans="1:54" ht="14.25" customHeight="1">
      <c r="A32" s="115">
        <v>29</v>
      </c>
      <c r="B32" s="18" t="s">
        <v>70</v>
      </c>
      <c r="C32" s="5"/>
      <c r="D32" s="3"/>
      <c r="E32" s="81"/>
      <c r="F32" s="596">
        <f>E32+D32+C32</f>
        <v>0</v>
      </c>
      <c r="G32" s="51"/>
      <c r="H32" s="3"/>
      <c r="I32" s="81"/>
      <c r="J32" s="596">
        <f>I32+H32+G32</f>
        <v>0</v>
      </c>
      <c r="K32" s="600">
        <v>77</v>
      </c>
      <c r="L32" s="373">
        <v>30</v>
      </c>
      <c r="M32" s="377">
        <v>29</v>
      </c>
      <c r="N32" s="604">
        <f>M32+L32+K32</f>
        <v>136</v>
      </c>
      <c r="O32" s="602">
        <v>75</v>
      </c>
      <c r="P32" s="375">
        <v>64</v>
      </c>
      <c r="Q32" s="378">
        <v>44</v>
      </c>
      <c r="R32" s="604">
        <f>Q32+P32+O32</f>
        <v>183</v>
      </c>
      <c r="S32" s="602">
        <v>120</v>
      </c>
      <c r="T32" s="3"/>
      <c r="U32" s="81"/>
      <c r="V32" s="604">
        <f>U32+T32+S32</f>
        <v>120</v>
      </c>
      <c r="W32" s="66"/>
      <c r="X32" s="8"/>
      <c r="Y32" s="79"/>
      <c r="Z32" s="106">
        <f>Y32+X32+W32+V32+R32+N32+J32+F32</f>
        <v>439</v>
      </c>
      <c r="AA32" s="62">
        <v>26</v>
      </c>
      <c r="AB32" s="51"/>
      <c r="AC32" s="3"/>
      <c r="AD32" s="81"/>
      <c r="AE32" s="616">
        <f>AD32+AC32+AB32</f>
        <v>0</v>
      </c>
      <c r="AF32" s="51"/>
      <c r="AG32" s="3"/>
      <c r="AH32" s="81"/>
      <c r="AI32" s="623">
        <f>AH32+AG32+AF32</f>
        <v>0</v>
      </c>
      <c r="AJ32" s="51"/>
      <c r="AK32" s="3"/>
      <c r="AL32" s="81"/>
      <c r="AM32" s="628">
        <f>AL32+AK32+AJ32</f>
        <v>0</v>
      </c>
      <c r="AN32" s="51"/>
      <c r="AO32" s="3"/>
      <c r="AP32" s="81"/>
      <c r="AQ32" s="632">
        <f>AP32+AO32+AN32</f>
        <v>0</v>
      </c>
      <c r="AR32" s="51"/>
      <c r="AS32" s="3"/>
      <c r="AT32" s="81"/>
      <c r="AU32" s="637">
        <f>AT32+AS32+AR32</f>
        <v>0</v>
      </c>
      <c r="AV32" s="66"/>
      <c r="AW32" s="79"/>
      <c r="AX32" s="79"/>
      <c r="AY32" s="806">
        <f>AX32+AW32+AV32+AU32+AQ32+AM32+AI32+AE32</f>
        <v>0</v>
      </c>
      <c r="AZ32" s="112">
        <v>31</v>
      </c>
      <c r="BA32" s="408">
        <f>+Z32+AY32</f>
        <v>439</v>
      </c>
      <c r="BB32" s="120">
        <v>29</v>
      </c>
    </row>
    <row r="33" spans="1:54" ht="14.25" customHeight="1">
      <c r="A33" s="115">
        <v>30</v>
      </c>
      <c r="B33" s="18" t="s">
        <v>36</v>
      </c>
      <c r="C33" s="395">
        <v>97</v>
      </c>
      <c r="D33" s="389">
        <v>42</v>
      </c>
      <c r="E33" s="592">
        <v>34</v>
      </c>
      <c r="F33" s="596">
        <f>E33+D33+C33</f>
        <v>173</v>
      </c>
      <c r="G33" s="391">
        <v>72</v>
      </c>
      <c r="H33" s="390">
        <v>36</v>
      </c>
      <c r="I33" s="592">
        <v>33</v>
      </c>
      <c r="J33" s="596">
        <f>I33+H33+G33</f>
        <v>141</v>
      </c>
      <c r="K33" s="51"/>
      <c r="L33" s="3"/>
      <c r="M33" s="81"/>
      <c r="N33" s="604">
        <f>M33+L33+K33</f>
        <v>0</v>
      </c>
      <c r="O33" s="51"/>
      <c r="P33" s="3"/>
      <c r="Q33" s="81"/>
      <c r="R33" s="604">
        <f>Q33+P33+O33</f>
        <v>0</v>
      </c>
      <c r="S33" s="51"/>
      <c r="T33" s="3"/>
      <c r="U33" s="81"/>
      <c r="V33" s="604">
        <f>U33+T33+S33</f>
        <v>0</v>
      </c>
      <c r="W33" s="66">
        <v>120</v>
      </c>
      <c r="X33" s="8"/>
      <c r="Y33" s="79"/>
      <c r="Z33" s="106">
        <f>Y33+X33+W33+V33+R33+N33+J33+F33</f>
        <v>434</v>
      </c>
      <c r="AA33" s="112">
        <v>27</v>
      </c>
      <c r="AB33" s="251"/>
      <c r="AC33" s="251"/>
      <c r="AD33" s="520"/>
      <c r="AE33" s="616">
        <f>AD33+AC33+AB33</f>
        <v>0</v>
      </c>
      <c r="AF33" s="251"/>
      <c r="AG33" s="251"/>
      <c r="AH33" s="520"/>
      <c r="AI33" s="623">
        <f>AH33+AG33+AF33</f>
        <v>0</v>
      </c>
      <c r="AJ33" s="251"/>
      <c r="AK33" s="248"/>
      <c r="AL33" s="81"/>
      <c r="AM33" s="628">
        <f>AL33+AK33+AJ33</f>
        <v>0</v>
      </c>
      <c r="AN33" s="51"/>
      <c r="AO33" s="3"/>
      <c r="AP33" s="81"/>
      <c r="AQ33" s="632">
        <f>AP33+AO33+AN33</f>
        <v>0</v>
      </c>
      <c r="AR33" s="51"/>
      <c r="AS33" s="51"/>
      <c r="AT33" s="81"/>
      <c r="AU33" s="637">
        <f>AT33+AS33+AR33</f>
        <v>0</v>
      </c>
      <c r="AV33" s="66"/>
      <c r="AW33" s="79"/>
      <c r="AX33" s="79"/>
      <c r="AY33" s="806">
        <f>AX33+AW33+AV33+AU33+AQ33+AM33+AI33+AE33</f>
        <v>0</v>
      </c>
      <c r="AZ33" s="112">
        <v>32</v>
      </c>
      <c r="BA33" s="408">
        <f>+Z33+AY33</f>
        <v>434</v>
      </c>
      <c r="BB33" s="120">
        <v>30</v>
      </c>
    </row>
    <row r="34" spans="1:54" ht="14.25" customHeight="1">
      <c r="A34" s="115">
        <v>31</v>
      </c>
      <c r="B34" s="116" t="s">
        <v>63</v>
      </c>
      <c r="C34" s="395">
        <v>89</v>
      </c>
      <c r="D34" s="392">
        <v>75</v>
      </c>
      <c r="E34" s="81"/>
      <c r="F34" s="596">
        <f>E34+D34+C34</f>
        <v>164</v>
      </c>
      <c r="G34" s="392">
        <v>88</v>
      </c>
      <c r="H34" s="389">
        <v>62</v>
      </c>
      <c r="I34" s="81"/>
      <c r="J34" s="596">
        <f>I34+H34+G34</f>
        <v>150</v>
      </c>
      <c r="K34" s="51"/>
      <c r="L34" s="3"/>
      <c r="M34" s="81"/>
      <c r="N34" s="604">
        <f>M34+L34+K34</f>
        <v>0</v>
      </c>
      <c r="O34" s="51"/>
      <c r="P34" s="3"/>
      <c r="Q34" s="81"/>
      <c r="R34" s="604">
        <f>Q34+P34+O34</f>
        <v>0</v>
      </c>
      <c r="S34" s="51"/>
      <c r="T34" s="3"/>
      <c r="U34" s="81"/>
      <c r="V34" s="604">
        <f>U34+T34+S34</f>
        <v>0</v>
      </c>
      <c r="W34" s="66"/>
      <c r="X34" s="8"/>
      <c r="Y34" s="79"/>
      <c r="Z34" s="106">
        <f>Y34+X34+W34+V34+R34+N34+J34+F34</f>
        <v>314</v>
      </c>
      <c r="AA34" s="112">
        <v>30</v>
      </c>
      <c r="AB34" s="251"/>
      <c r="AC34" s="51"/>
      <c r="AD34" s="81"/>
      <c r="AE34" s="616">
        <f>AD34+AC34+AB34</f>
        <v>0</v>
      </c>
      <c r="AF34" s="251"/>
      <c r="AG34" s="51"/>
      <c r="AH34" s="81"/>
      <c r="AI34" s="623">
        <f>AH34+AG34+AF34</f>
        <v>0</v>
      </c>
      <c r="AJ34" s="51"/>
      <c r="AK34" s="3"/>
      <c r="AL34" s="81"/>
      <c r="AM34" s="628">
        <f>AL34+AK34+AJ34</f>
        <v>0</v>
      </c>
      <c r="AN34" s="51"/>
      <c r="AO34" s="3"/>
      <c r="AP34" s="81"/>
      <c r="AQ34" s="632">
        <f>AP34+AO34+AN34</f>
        <v>0</v>
      </c>
      <c r="AR34" s="51"/>
      <c r="AS34" s="51"/>
      <c r="AT34" s="81"/>
      <c r="AU34" s="637">
        <f>AT34+AS34+AR34</f>
        <v>0</v>
      </c>
      <c r="AV34" s="66"/>
      <c r="AW34" s="79"/>
      <c r="AX34" s="79"/>
      <c r="AY34" s="806">
        <f>AX34+AW34+AV34+AU34+AQ34+AM34+AI34+AE34</f>
        <v>0</v>
      </c>
      <c r="AZ34" s="112">
        <v>33</v>
      </c>
      <c r="BA34" s="408">
        <f>+Z34+AY34</f>
        <v>314</v>
      </c>
      <c r="BB34" s="120">
        <v>31</v>
      </c>
    </row>
    <row r="35" spans="1:54" ht="14.25" customHeight="1">
      <c r="A35" s="115">
        <v>32</v>
      </c>
      <c r="B35" s="20" t="s">
        <v>9</v>
      </c>
      <c r="C35" s="395">
        <v>69</v>
      </c>
      <c r="D35" s="389">
        <v>32</v>
      </c>
      <c r="E35" s="88"/>
      <c r="F35" s="596">
        <f>E35+D35+C35</f>
        <v>101</v>
      </c>
      <c r="G35" s="392">
        <v>39</v>
      </c>
      <c r="H35" s="389">
        <v>28</v>
      </c>
      <c r="I35" s="88"/>
      <c r="J35" s="596">
        <f>I35+H35+G35</f>
        <v>67</v>
      </c>
      <c r="K35" s="93"/>
      <c r="L35" s="41"/>
      <c r="M35" s="88"/>
      <c r="N35" s="604">
        <f>M35+L35+K35</f>
        <v>0</v>
      </c>
      <c r="O35" s="93"/>
      <c r="P35" s="41"/>
      <c r="Q35" s="88"/>
      <c r="R35" s="604">
        <f>Q35+P35+O35</f>
        <v>0</v>
      </c>
      <c r="S35" s="93"/>
      <c r="T35" s="41"/>
      <c r="U35" s="88"/>
      <c r="V35" s="604">
        <f>U35+T35+S35</f>
        <v>0</v>
      </c>
      <c r="W35" s="117"/>
      <c r="X35" s="42"/>
      <c r="Y35" s="92"/>
      <c r="Z35" s="106">
        <f>Y35+X35+W35+V35+R35+N35+J35+F35</f>
        <v>168</v>
      </c>
      <c r="AA35" s="112">
        <v>33</v>
      </c>
      <c r="AB35" s="392">
        <v>69</v>
      </c>
      <c r="AC35" s="41"/>
      <c r="AD35" s="88"/>
      <c r="AE35" s="616">
        <f>AD35+AC35+AB35</f>
        <v>69</v>
      </c>
      <c r="AF35" s="614">
        <v>70</v>
      </c>
      <c r="AG35" s="41"/>
      <c r="AH35" s="88"/>
      <c r="AI35" s="623">
        <f>AH35+AG35+AF35</f>
        <v>70</v>
      </c>
      <c r="AJ35" s="93"/>
      <c r="AK35" s="41"/>
      <c r="AL35" s="88"/>
      <c r="AM35" s="628">
        <f>AL35+AK35+AJ35</f>
        <v>0</v>
      </c>
      <c r="AN35" s="93"/>
      <c r="AO35" s="41"/>
      <c r="AP35" s="88"/>
      <c r="AQ35" s="632">
        <f>AP35+AO35+AN35</f>
        <v>0</v>
      </c>
      <c r="AR35" s="93"/>
      <c r="AS35" s="41"/>
      <c r="AT35" s="88"/>
      <c r="AU35" s="637">
        <f>AT35+AS35+AR35</f>
        <v>0</v>
      </c>
      <c r="AV35" s="117"/>
      <c r="AW35" s="92"/>
      <c r="AX35" s="92"/>
      <c r="AY35" s="806">
        <f>AX35+AW35+AV35+AU35+AQ35+AM35+AI35+AE35</f>
        <v>139</v>
      </c>
      <c r="AZ35" s="112">
        <v>25</v>
      </c>
      <c r="BA35" s="408">
        <f>+Z35+AY35</f>
        <v>307</v>
      </c>
      <c r="BB35" s="120">
        <v>32</v>
      </c>
    </row>
    <row r="36" spans="1:54" ht="14.25" customHeight="1">
      <c r="A36" s="115">
        <v>33</v>
      </c>
      <c r="B36" s="20" t="s">
        <v>80</v>
      </c>
      <c r="C36" s="247"/>
      <c r="D36" s="24"/>
      <c r="E36" s="82"/>
      <c r="F36" s="596">
        <f>E36+D36+C36</f>
        <v>0</v>
      </c>
      <c r="G36" s="391">
        <v>51.5</v>
      </c>
      <c r="H36" s="24"/>
      <c r="I36" s="82"/>
      <c r="J36" s="596">
        <f>I36+H36+G36</f>
        <v>51.5</v>
      </c>
      <c r="K36" s="600">
        <v>71.5</v>
      </c>
      <c r="L36" s="24"/>
      <c r="M36" s="82"/>
      <c r="N36" s="604">
        <f>M36+L36+K36</f>
        <v>71.5</v>
      </c>
      <c r="O36" s="50">
        <v>75</v>
      </c>
      <c r="P36" s="24"/>
      <c r="Q36" s="82"/>
      <c r="R36" s="604">
        <f>Q36+P36+O36</f>
        <v>75</v>
      </c>
      <c r="S36" s="602">
        <v>73</v>
      </c>
      <c r="T36" s="24"/>
      <c r="U36" s="82"/>
      <c r="V36" s="604">
        <f>U36+T36+S36</f>
        <v>73</v>
      </c>
      <c r="W36" s="87"/>
      <c r="X36" s="25"/>
      <c r="Y36" s="85"/>
      <c r="Z36" s="106">
        <f>Y36+X36+W36+V36+R36+N36+J36+F36</f>
        <v>271</v>
      </c>
      <c r="AA36" s="62">
        <v>31</v>
      </c>
      <c r="AB36" s="251"/>
      <c r="AC36" s="24"/>
      <c r="AD36" s="82"/>
      <c r="AE36" s="616">
        <f>AD36+AC36+AB36</f>
        <v>0</v>
      </c>
      <c r="AF36" s="50"/>
      <c r="AG36" s="24"/>
      <c r="AH36" s="82"/>
      <c r="AI36" s="623">
        <f>AH36+AG36+AF36</f>
        <v>0</v>
      </c>
      <c r="AJ36" s="50"/>
      <c r="AK36" s="24"/>
      <c r="AL36" s="82"/>
      <c r="AM36" s="628">
        <f>AL36+AK36+AJ36</f>
        <v>0</v>
      </c>
      <c r="AN36" s="50"/>
      <c r="AO36" s="24"/>
      <c r="AP36" s="82"/>
      <c r="AQ36" s="632">
        <f>AP36+AO36+AN36</f>
        <v>0</v>
      </c>
      <c r="AR36" s="50"/>
      <c r="AS36" s="24"/>
      <c r="AT36" s="82"/>
      <c r="AU36" s="637">
        <f>AT36+AS36+AR36</f>
        <v>0</v>
      </c>
      <c r="AV36" s="87"/>
      <c r="AW36" s="85"/>
      <c r="AX36" s="85"/>
      <c r="AY36" s="806">
        <f>AX36+AW36+AV36+AU36+AQ36+AM36+AI36+AE36</f>
        <v>0</v>
      </c>
      <c r="AZ36" s="112">
        <v>34</v>
      </c>
      <c r="BA36" s="408">
        <f>+Z36+AY36</f>
        <v>271</v>
      </c>
      <c r="BB36" s="120">
        <v>33</v>
      </c>
    </row>
    <row r="37" spans="1:54" ht="14.25" customHeight="1">
      <c r="A37" s="115">
        <v>34</v>
      </c>
      <c r="B37" s="18" t="s">
        <v>54</v>
      </c>
      <c r="C37" s="395">
        <v>45</v>
      </c>
      <c r="D37" s="251"/>
      <c r="E37" s="520"/>
      <c r="F37" s="596">
        <f>E37+D37+C37</f>
        <v>45</v>
      </c>
      <c r="G37" s="392">
        <v>26</v>
      </c>
      <c r="H37" s="251"/>
      <c r="I37" s="81"/>
      <c r="J37" s="596">
        <f>I37+H37+G37</f>
        <v>26</v>
      </c>
      <c r="K37" s="600">
        <v>66</v>
      </c>
      <c r="L37" s="3"/>
      <c r="M37" s="81"/>
      <c r="N37" s="604">
        <f>M37+L37+K37</f>
        <v>66</v>
      </c>
      <c r="O37" s="602">
        <v>51</v>
      </c>
      <c r="P37" s="3"/>
      <c r="Q37" s="81"/>
      <c r="R37" s="604">
        <f>Q37+P37+O37</f>
        <v>51</v>
      </c>
      <c r="S37" s="51"/>
      <c r="T37" s="3"/>
      <c r="U37" s="81"/>
      <c r="V37" s="604">
        <f>U37+T37+S37</f>
        <v>0</v>
      </c>
      <c r="W37" s="66"/>
      <c r="X37" s="8"/>
      <c r="Y37" s="79"/>
      <c r="Z37" s="106">
        <f>Y37+X37+W37+V37+R37+N37+J37+F37</f>
        <v>188</v>
      </c>
      <c r="AA37" s="62">
        <v>32</v>
      </c>
      <c r="AB37" s="251"/>
      <c r="AC37" s="251"/>
      <c r="AD37" s="520"/>
      <c r="AE37" s="616">
        <f>AD37+AC37+AB37</f>
        <v>0</v>
      </c>
      <c r="AF37" s="251"/>
      <c r="AG37" s="251"/>
      <c r="AH37" s="520"/>
      <c r="AI37" s="623">
        <f>AH37+AG37+AF37</f>
        <v>0</v>
      </c>
      <c r="AJ37" s="251"/>
      <c r="AK37" s="248"/>
      <c r="AL37" s="81"/>
      <c r="AM37" s="628">
        <f>AL37+AK37+AJ37</f>
        <v>0</v>
      </c>
      <c r="AN37" s="51"/>
      <c r="AO37" s="3"/>
      <c r="AP37" s="81"/>
      <c r="AQ37" s="632">
        <f>AP37+AO37+AN37</f>
        <v>0</v>
      </c>
      <c r="AR37" s="51"/>
      <c r="AS37" s="51"/>
      <c r="AT37" s="81"/>
      <c r="AU37" s="637">
        <f>AT37+AS37+AR37</f>
        <v>0</v>
      </c>
      <c r="AV37" s="66"/>
      <c r="AW37" s="79"/>
      <c r="AX37" s="79"/>
      <c r="AY37" s="806">
        <f>AX37+AW37+AV37+AU37+AQ37+AM37+AI37+AE37</f>
        <v>0</v>
      </c>
      <c r="AZ37" s="112">
        <v>35</v>
      </c>
      <c r="BA37" s="408">
        <f>+Z37+AY37</f>
        <v>188</v>
      </c>
      <c r="BB37" s="120">
        <v>34</v>
      </c>
    </row>
    <row r="38" spans="1:54" ht="14.25" customHeight="1">
      <c r="A38" s="115">
        <v>35</v>
      </c>
      <c r="B38" s="20" t="s">
        <v>23</v>
      </c>
      <c r="C38" s="247"/>
      <c r="D38" s="248"/>
      <c r="E38" s="520"/>
      <c r="F38" s="596">
        <f>E38+D38+C38</f>
        <v>0</v>
      </c>
      <c r="G38" s="251"/>
      <c r="H38" s="248"/>
      <c r="I38" s="520"/>
      <c r="J38" s="596">
        <f>I38+H38+G38</f>
        <v>0</v>
      </c>
      <c r="K38" s="94"/>
      <c r="L38" s="14"/>
      <c r="M38" s="16"/>
      <c r="N38" s="604">
        <f>M38+L38+K38</f>
        <v>0</v>
      </c>
      <c r="O38" s="94"/>
      <c r="P38" s="14"/>
      <c r="Q38" s="16"/>
      <c r="R38" s="604">
        <f>Q38+P38+O38</f>
        <v>0</v>
      </c>
      <c r="S38" s="94"/>
      <c r="T38" s="14"/>
      <c r="U38" s="16"/>
      <c r="V38" s="604">
        <f>U38+T38+S38</f>
        <v>0</v>
      </c>
      <c r="W38" s="118"/>
      <c r="X38" s="46"/>
      <c r="Y38" s="47"/>
      <c r="Z38" s="106">
        <f>Y38+X38+W38+V38+R38+N38+J38+F38</f>
        <v>0</v>
      </c>
      <c r="AA38" s="112">
        <v>36</v>
      </c>
      <c r="AB38" s="251"/>
      <c r="AC38" s="248"/>
      <c r="AD38" s="520"/>
      <c r="AE38" s="616">
        <f>AD38+AC38+AB38</f>
        <v>0</v>
      </c>
      <c r="AF38" s="251"/>
      <c r="AG38" s="248"/>
      <c r="AH38" s="16"/>
      <c r="AI38" s="623">
        <f>AH38+AG38+AF38</f>
        <v>0</v>
      </c>
      <c r="AJ38" s="621">
        <v>62</v>
      </c>
      <c r="AK38" s="14"/>
      <c r="AL38" s="16"/>
      <c r="AM38" s="628">
        <f>AL38+AK38+AJ38</f>
        <v>62</v>
      </c>
      <c r="AN38" s="626">
        <v>73</v>
      </c>
      <c r="AO38" s="14"/>
      <c r="AP38" s="16"/>
      <c r="AQ38" s="632">
        <f>AP38+AO38+AN38</f>
        <v>73</v>
      </c>
      <c r="AR38" s="94"/>
      <c r="AS38" s="14"/>
      <c r="AT38" s="16"/>
      <c r="AU38" s="637">
        <f>AT38+AS38+AR38</f>
        <v>0</v>
      </c>
      <c r="AV38" s="118"/>
      <c r="AW38" s="47"/>
      <c r="AX38" s="47"/>
      <c r="AY38" s="806">
        <f>AX38+AW38+AV38+AU38+AQ38+AM38+AI38+AE38</f>
        <v>135</v>
      </c>
      <c r="AZ38" s="112">
        <v>26</v>
      </c>
      <c r="BA38" s="408">
        <f>+Z38+AY38</f>
        <v>135</v>
      </c>
      <c r="BB38" s="120">
        <v>35</v>
      </c>
    </row>
    <row r="39" spans="1:54" ht="14.25" customHeight="1">
      <c r="A39" s="115">
        <v>36</v>
      </c>
      <c r="B39" s="157" t="s">
        <v>62</v>
      </c>
      <c r="C39" s="247"/>
      <c r="D39" s="248"/>
      <c r="E39" s="520"/>
      <c r="F39" s="596">
        <f>E39+D39+C39</f>
        <v>0</v>
      </c>
      <c r="G39" s="251"/>
      <c r="H39" s="248"/>
      <c r="I39" s="81"/>
      <c r="J39" s="596">
        <f>I39+H39+G39</f>
        <v>0</v>
      </c>
      <c r="K39" s="94"/>
      <c r="L39" s="3"/>
      <c r="M39" s="81"/>
      <c r="N39" s="604">
        <f>M39+L39+K39</f>
        <v>0</v>
      </c>
      <c r="O39" s="51"/>
      <c r="P39" s="3"/>
      <c r="Q39" s="81"/>
      <c r="R39" s="604">
        <f>Q39+P39+O39</f>
        <v>0</v>
      </c>
      <c r="S39" s="51"/>
      <c r="T39" s="3"/>
      <c r="U39" s="81"/>
      <c r="V39" s="604">
        <f>U39+T39+S39</f>
        <v>0</v>
      </c>
      <c r="W39" s="66"/>
      <c r="X39" s="8"/>
      <c r="Y39" s="79"/>
      <c r="Z39" s="106">
        <f>Y39+X39+W39+V39+R39+N39+J39+F39</f>
        <v>0</v>
      </c>
      <c r="AA39" s="62">
        <v>35</v>
      </c>
      <c r="AB39" s="251"/>
      <c r="AC39" s="248"/>
      <c r="AD39" s="520"/>
      <c r="AE39" s="616">
        <f>AD39+AC39+AB39</f>
        <v>0</v>
      </c>
      <c r="AF39" s="251"/>
      <c r="AG39" s="248"/>
      <c r="AH39" s="81"/>
      <c r="AI39" s="623">
        <f>AH39+AG39+AF39</f>
        <v>0</v>
      </c>
      <c r="AJ39" s="251"/>
      <c r="AK39" s="3"/>
      <c r="AL39" s="81"/>
      <c r="AM39" s="628">
        <f>AL39+AK39+AJ39</f>
        <v>0</v>
      </c>
      <c r="AN39" s="51"/>
      <c r="AO39" s="3"/>
      <c r="AP39" s="81"/>
      <c r="AQ39" s="632">
        <f>AP39+AO39+AN39</f>
        <v>0</v>
      </c>
      <c r="AR39" s="51"/>
      <c r="AS39" s="3"/>
      <c r="AT39" s="81"/>
      <c r="AU39" s="637">
        <f>AT39+AS39+AR39</f>
        <v>0</v>
      </c>
      <c r="AV39" s="66"/>
      <c r="AW39" s="79"/>
      <c r="AX39" s="79"/>
      <c r="AY39" s="806">
        <f>AX39+AW39+AV39+AU39+AQ39+AM39+AI39+AE39</f>
        <v>0</v>
      </c>
      <c r="AZ39" s="112">
        <v>36</v>
      </c>
      <c r="BA39" s="408">
        <f>+Z39+AY39</f>
        <v>0</v>
      </c>
      <c r="BB39" s="120">
        <v>36</v>
      </c>
    </row>
    <row r="40" spans="1:54" ht="14.25" customHeight="1" thickBot="1">
      <c r="A40" s="115">
        <v>37</v>
      </c>
      <c r="B40" s="18" t="s">
        <v>20</v>
      </c>
      <c r="C40" s="285"/>
      <c r="D40" s="252"/>
      <c r="E40" s="522"/>
      <c r="F40" s="596">
        <f>E40+D40+C40</f>
        <v>0</v>
      </c>
      <c r="G40" s="251"/>
      <c r="H40" s="248"/>
      <c r="I40" s="88"/>
      <c r="J40" s="596">
        <f>I40+H40+G40</f>
        <v>0</v>
      </c>
      <c r="K40" s="94"/>
      <c r="L40" s="41"/>
      <c r="M40" s="88"/>
      <c r="N40" s="604">
        <f>M40+L40+K40</f>
        <v>0</v>
      </c>
      <c r="O40" s="93"/>
      <c r="P40" s="41"/>
      <c r="Q40" s="88"/>
      <c r="R40" s="604">
        <f>Q40+P40+O40</f>
        <v>0</v>
      </c>
      <c r="S40" s="93"/>
      <c r="T40" s="41"/>
      <c r="U40" s="88"/>
      <c r="V40" s="604">
        <f>U40+T40+S40</f>
        <v>0</v>
      </c>
      <c r="W40" s="117"/>
      <c r="X40" s="42"/>
      <c r="Y40" s="92"/>
      <c r="Z40" s="106">
        <f>Y40+X40+W40+V40+R40+N40+J40+F40</f>
        <v>0</v>
      </c>
      <c r="AA40" s="62">
        <v>37</v>
      </c>
      <c r="AB40" s="251"/>
      <c r="AC40" s="248"/>
      <c r="AD40" s="520"/>
      <c r="AE40" s="616">
        <f>AD40+AC40+AB40</f>
        <v>0</v>
      </c>
      <c r="AF40" s="251"/>
      <c r="AG40" s="248"/>
      <c r="AH40" s="520"/>
      <c r="AI40" s="623">
        <f>AH40+AG40+AF40</f>
        <v>0</v>
      </c>
      <c r="AJ40" s="251"/>
      <c r="AK40" s="41"/>
      <c r="AL40" s="88"/>
      <c r="AM40" s="628">
        <f>AL40+AK40+AJ40</f>
        <v>0</v>
      </c>
      <c r="AN40" s="93"/>
      <c r="AO40" s="41"/>
      <c r="AP40" s="88"/>
      <c r="AQ40" s="632">
        <f>AP40+AO40+AN40</f>
        <v>0</v>
      </c>
      <c r="AR40" s="93"/>
      <c r="AS40" s="93"/>
      <c r="AT40" s="88"/>
      <c r="AU40" s="637">
        <f>AT40+AS40+AR40</f>
        <v>0</v>
      </c>
      <c r="AV40" s="117"/>
      <c r="AW40" s="92"/>
      <c r="AX40" s="92"/>
      <c r="AY40" s="806">
        <f>AX40+AW40+AV40+AU40+AQ40+AM40+AI40+AE40</f>
        <v>0</v>
      </c>
      <c r="AZ40" s="112">
        <v>37</v>
      </c>
      <c r="BA40" s="408">
        <f>+Z40+AY40</f>
        <v>0</v>
      </c>
      <c r="BB40" s="121">
        <v>37</v>
      </c>
    </row>
    <row r="41" spans="1:54" ht="14.25" customHeight="1">
      <c r="A41" s="115">
        <v>38</v>
      </c>
      <c r="B41" s="20" t="s">
        <v>27</v>
      </c>
      <c r="C41" s="247"/>
      <c r="D41" s="248"/>
      <c r="E41" s="520"/>
      <c r="F41" s="596">
        <f>E41+D41+C41</f>
        <v>0</v>
      </c>
      <c r="G41" s="251"/>
      <c r="H41" s="248"/>
      <c r="I41" s="520"/>
      <c r="J41" s="596">
        <f>I41+H41+G41</f>
        <v>0</v>
      </c>
      <c r="K41" s="94"/>
      <c r="L41" s="14"/>
      <c r="M41" s="16"/>
      <c r="N41" s="604">
        <f>M41+L41+K41</f>
        <v>0</v>
      </c>
      <c r="O41" s="94"/>
      <c r="P41" s="14"/>
      <c r="Q41" s="16"/>
      <c r="R41" s="604">
        <f>Q41+P41+O41</f>
        <v>0</v>
      </c>
      <c r="S41" s="94"/>
      <c r="T41" s="14"/>
      <c r="U41" s="16"/>
      <c r="V41" s="604">
        <f>U41+T41+S41</f>
        <v>0</v>
      </c>
      <c r="W41" s="118"/>
      <c r="X41" s="46"/>
      <c r="Y41" s="47"/>
      <c r="Z41" s="106">
        <f>Y41+X41+W41+V41+R41+N41+J41+F41</f>
        <v>0</v>
      </c>
      <c r="AA41" s="62">
        <v>38</v>
      </c>
      <c r="AB41" s="251"/>
      <c r="AC41" s="248"/>
      <c r="AD41" s="520"/>
      <c r="AE41" s="616">
        <f>AD41+AC41+AB41</f>
        <v>0</v>
      </c>
      <c r="AF41" s="251"/>
      <c r="AG41" s="248"/>
      <c r="AH41" s="16"/>
      <c r="AI41" s="623">
        <f>AH41+AG41+AF41</f>
        <v>0</v>
      </c>
      <c r="AJ41" s="251"/>
      <c r="AK41" s="248"/>
      <c r="AL41" s="16"/>
      <c r="AM41" s="628">
        <f>AL41+AK41+AJ41</f>
        <v>0</v>
      </c>
      <c r="AN41" s="94"/>
      <c r="AO41" s="14"/>
      <c r="AP41" s="16"/>
      <c r="AQ41" s="632">
        <f>AP41+AO41+AN41</f>
        <v>0</v>
      </c>
      <c r="AR41" s="94"/>
      <c r="AS41" s="14"/>
      <c r="AT41" s="16"/>
      <c r="AU41" s="637">
        <f>AT41+AS41+AR41</f>
        <v>0</v>
      </c>
      <c r="AV41" s="118"/>
      <c r="AW41" s="47"/>
      <c r="AX41" s="47"/>
      <c r="AY41" s="806">
        <f>AX41+AW41+AV41+AU41+AQ41+AM41+AI41+AE41</f>
        <v>0</v>
      </c>
      <c r="AZ41" s="112">
        <v>38</v>
      </c>
      <c r="BA41" s="408">
        <f>+Z41+AY41</f>
        <v>0</v>
      </c>
      <c r="BB41" s="808">
        <v>38</v>
      </c>
    </row>
    <row r="42" spans="1:54" ht="14.25" customHeight="1">
      <c r="A42" s="115">
        <v>39</v>
      </c>
      <c r="B42" s="116" t="s">
        <v>53</v>
      </c>
      <c r="C42" s="247"/>
      <c r="D42" s="248"/>
      <c r="E42" s="520"/>
      <c r="F42" s="596">
        <f>E42+D42+C42</f>
        <v>0</v>
      </c>
      <c r="G42" s="251"/>
      <c r="H42" s="251"/>
      <c r="I42" s="16"/>
      <c r="J42" s="596">
        <f>I42+H42+G42</f>
        <v>0</v>
      </c>
      <c r="K42" s="94"/>
      <c r="L42" s="14"/>
      <c r="M42" s="16"/>
      <c r="N42" s="604">
        <f>M42+L42+K42</f>
        <v>0</v>
      </c>
      <c r="O42" s="94"/>
      <c r="P42" s="14"/>
      <c r="Q42" s="16"/>
      <c r="R42" s="604">
        <f>Q42+P42+O42</f>
        <v>0</v>
      </c>
      <c r="S42" s="51"/>
      <c r="T42" s="3"/>
      <c r="U42" s="81"/>
      <c r="V42" s="604">
        <f>U42+T42+S42</f>
        <v>0</v>
      </c>
      <c r="W42" s="66"/>
      <c r="X42" s="8"/>
      <c r="Y42" s="79"/>
      <c r="Z42" s="106">
        <f>Y42+X42+W42+V42+R42+N42+J42+F42</f>
        <v>0</v>
      </c>
      <c r="AA42" s="112">
        <v>39</v>
      </c>
      <c r="AB42" s="251"/>
      <c r="AC42" s="251"/>
      <c r="AD42" s="16"/>
      <c r="AE42" s="616">
        <f>AD42+AC42+AB42</f>
        <v>0</v>
      </c>
      <c r="AF42" s="251"/>
      <c r="AG42" s="251"/>
      <c r="AH42" s="81"/>
      <c r="AI42" s="623">
        <f>AH42+AG42+AF42</f>
        <v>0</v>
      </c>
      <c r="AJ42" s="251"/>
      <c r="AK42" s="248"/>
      <c r="AL42" s="81"/>
      <c r="AM42" s="628">
        <f>AL42+AK42+AJ42</f>
        <v>0</v>
      </c>
      <c r="AN42" s="51"/>
      <c r="AO42" s="3"/>
      <c r="AP42" s="81"/>
      <c r="AQ42" s="632">
        <f>AP42+AO42+AN42</f>
        <v>0</v>
      </c>
      <c r="AR42" s="51"/>
      <c r="AS42" s="51"/>
      <c r="AT42" s="81"/>
      <c r="AU42" s="637">
        <f>AT42+AS42+AR42</f>
        <v>0</v>
      </c>
      <c r="AV42" s="66"/>
      <c r="AW42" s="79"/>
      <c r="AX42" s="79"/>
      <c r="AY42" s="806">
        <f>AX42+AW42+AV42+AU42+AQ42+AM42+AI42+AE42</f>
        <v>0</v>
      </c>
      <c r="AZ42" s="112">
        <v>39</v>
      </c>
      <c r="BA42" s="408">
        <f>+Z42+AY42</f>
        <v>0</v>
      </c>
      <c r="BB42" s="120">
        <v>39</v>
      </c>
    </row>
    <row r="43" spans="1:54" ht="14.25" customHeight="1">
      <c r="A43" s="115">
        <v>40</v>
      </c>
      <c r="B43" s="157" t="s">
        <v>21</v>
      </c>
      <c r="C43" s="247"/>
      <c r="D43" s="248"/>
      <c r="E43" s="81"/>
      <c r="F43" s="596">
        <f>E43+D43+C43</f>
        <v>0</v>
      </c>
      <c r="G43" s="251"/>
      <c r="H43" s="251"/>
      <c r="I43" s="81"/>
      <c r="J43" s="596">
        <f>I43+H43+G43</f>
        <v>0</v>
      </c>
      <c r="K43" s="94"/>
      <c r="L43" s="14"/>
      <c r="M43" s="81"/>
      <c r="N43" s="604">
        <f>M43+L43+K43</f>
        <v>0</v>
      </c>
      <c r="O43" s="51"/>
      <c r="P43" s="3"/>
      <c r="Q43" s="81"/>
      <c r="R43" s="604">
        <f>Q43+P43+O43</f>
        <v>0</v>
      </c>
      <c r="S43" s="51"/>
      <c r="T43" s="3"/>
      <c r="U43" s="81"/>
      <c r="V43" s="604">
        <f>U43+T43+S43</f>
        <v>0</v>
      </c>
      <c r="W43" s="66"/>
      <c r="X43" s="8"/>
      <c r="Y43" s="79"/>
      <c r="Z43" s="106">
        <f>Y43+X43+W43+V43+R43+N43+J43+F43</f>
        <v>0</v>
      </c>
      <c r="AA43" s="62">
        <v>40</v>
      </c>
      <c r="AB43" s="251"/>
      <c r="AC43" s="251"/>
      <c r="AD43" s="81"/>
      <c r="AE43" s="616">
        <f>AD43+AC43+AB43</f>
        <v>0</v>
      </c>
      <c r="AF43" s="251"/>
      <c r="AG43" s="251"/>
      <c r="AH43" s="81"/>
      <c r="AI43" s="623">
        <f>AH43+AG43+AF43</f>
        <v>0</v>
      </c>
      <c r="AJ43" s="251"/>
      <c r="AK43" s="3"/>
      <c r="AL43" s="81"/>
      <c r="AM43" s="628">
        <f>AL43+AK43+AJ43</f>
        <v>0</v>
      </c>
      <c r="AN43" s="51"/>
      <c r="AO43" s="3"/>
      <c r="AP43" s="81"/>
      <c r="AQ43" s="632">
        <f>AP43+AO43+AN43</f>
        <v>0</v>
      </c>
      <c r="AR43" s="51"/>
      <c r="AS43" s="51"/>
      <c r="AT43" s="81"/>
      <c r="AU43" s="637">
        <f>AT43+AS43+AR43</f>
        <v>0</v>
      </c>
      <c r="AV43" s="66"/>
      <c r="AW43" s="79"/>
      <c r="AX43" s="79"/>
      <c r="AY43" s="806">
        <f>AX43+AW43+AV43+AU43+AQ43+AM43+AI43+AE43</f>
        <v>0</v>
      </c>
      <c r="AZ43" s="112">
        <v>40</v>
      </c>
      <c r="BA43" s="408">
        <f>+Z43+AY43</f>
        <v>0</v>
      </c>
      <c r="BB43" s="120">
        <v>40</v>
      </c>
    </row>
    <row r="44" spans="1:54" ht="14.25" customHeight="1">
      <c r="A44" s="115">
        <v>41</v>
      </c>
      <c r="B44" s="371" t="s">
        <v>49</v>
      </c>
      <c r="C44" s="247"/>
      <c r="D44" s="402"/>
      <c r="E44" s="593"/>
      <c r="F44" s="596">
        <f>E44+D44+C44</f>
        <v>0</v>
      </c>
      <c r="G44" s="251"/>
      <c r="H44" s="402"/>
      <c r="I44" s="593"/>
      <c r="J44" s="596">
        <f>I44+H44+G44</f>
        <v>0</v>
      </c>
      <c r="K44" s="51"/>
      <c r="L44" s="3"/>
      <c r="M44" s="81"/>
      <c r="N44" s="604">
        <f>M44+L44+K44</f>
        <v>0</v>
      </c>
      <c r="O44" s="51"/>
      <c r="P44" s="3"/>
      <c r="Q44" s="81"/>
      <c r="R44" s="604">
        <f>Q44+P44+O44</f>
        <v>0</v>
      </c>
      <c r="S44" s="51"/>
      <c r="T44" s="3"/>
      <c r="U44" s="81"/>
      <c r="V44" s="604">
        <f>U44+T44+S44</f>
        <v>0</v>
      </c>
      <c r="W44" s="379"/>
      <c r="X44" s="169"/>
      <c r="Y44" s="293"/>
      <c r="Z44" s="106">
        <f>Y44+X44+W44+V44+R44+N44+J44+F44</f>
        <v>0</v>
      </c>
      <c r="AA44" s="62">
        <v>41</v>
      </c>
      <c r="AB44" s="251"/>
      <c r="AC44" s="402"/>
      <c r="AD44" s="593"/>
      <c r="AE44" s="616">
        <f>AD44+AC44+AB44</f>
        <v>0</v>
      </c>
      <c r="AF44" s="251"/>
      <c r="AG44" s="402"/>
      <c r="AH44" s="593"/>
      <c r="AI44" s="623">
        <f>AH44+AG44+AF44</f>
        <v>0</v>
      </c>
      <c r="AJ44" s="251"/>
      <c r="AK44" s="248"/>
      <c r="AL44" s="81"/>
      <c r="AM44" s="628">
        <f>AL44+AK44+AJ44</f>
        <v>0</v>
      </c>
      <c r="AN44" s="51"/>
      <c r="AO44" s="3"/>
      <c r="AP44" s="81"/>
      <c r="AQ44" s="632">
        <f>AP44+AO44+AN44</f>
        <v>0</v>
      </c>
      <c r="AR44" s="51"/>
      <c r="AS44" s="372"/>
      <c r="AT44" s="593"/>
      <c r="AU44" s="637">
        <f>AT44+AS44+AR44</f>
        <v>0</v>
      </c>
      <c r="AV44" s="379"/>
      <c r="AW44" s="293"/>
      <c r="AX44" s="293"/>
      <c r="AY44" s="806">
        <f>AX44+AW44+AV44+AU44+AQ44+AM44+AI44+AE44</f>
        <v>0</v>
      </c>
      <c r="AZ44" s="112">
        <v>41</v>
      </c>
      <c r="BA44" s="408">
        <f>+Z44+AY44</f>
        <v>0</v>
      </c>
      <c r="BB44" s="120">
        <v>41</v>
      </c>
    </row>
    <row r="45" spans="1:54" ht="14.25" customHeight="1" thickBot="1">
      <c r="A45" s="115">
        <v>42</v>
      </c>
      <c r="B45" s="401" t="s">
        <v>37</v>
      </c>
      <c r="C45" s="10"/>
      <c r="D45" s="11"/>
      <c r="E45" s="100"/>
      <c r="F45" s="597">
        <f>E45+D45+C45</f>
        <v>0</v>
      </c>
      <c r="G45" s="101"/>
      <c r="H45" s="11"/>
      <c r="I45" s="100"/>
      <c r="J45" s="597">
        <f>I45+H45+G45</f>
        <v>0</v>
      </c>
      <c r="K45" s="101"/>
      <c r="L45" s="11"/>
      <c r="M45" s="100"/>
      <c r="N45" s="605">
        <f>M45+L45+K45</f>
        <v>0</v>
      </c>
      <c r="O45" s="101"/>
      <c r="P45" s="11"/>
      <c r="Q45" s="100"/>
      <c r="R45" s="605">
        <f>Q45+P45+O45</f>
        <v>0</v>
      </c>
      <c r="S45" s="101"/>
      <c r="T45" s="11"/>
      <c r="U45" s="100"/>
      <c r="V45" s="605">
        <f>U45+T45+S45</f>
        <v>0</v>
      </c>
      <c r="W45" s="380"/>
      <c r="X45" s="13"/>
      <c r="Y45" s="80"/>
      <c r="Z45" s="107">
        <f>Y45+X45+W45+V45+R45+N45+J45+F45</f>
        <v>0</v>
      </c>
      <c r="AA45" s="113">
        <v>42</v>
      </c>
      <c r="AB45" s="101"/>
      <c r="AC45" s="101"/>
      <c r="AD45" s="100"/>
      <c r="AE45" s="617">
        <f>AD45+AC45+AB45</f>
        <v>0</v>
      </c>
      <c r="AF45" s="101"/>
      <c r="AG45" s="101"/>
      <c r="AH45" s="100"/>
      <c r="AI45" s="624">
        <f>AH45+AG45+AF45</f>
        <v>0</v>
      </c>
      <c r="AJ45" s="101"/>
      <c r="AK45" s="11"/>
      <c r="AL45" s="100"/>
      <c r="AM45" s="629">
        <f>AL45+AK45+AJ45</f>
        <v>0</v>
      </c>
      <c r="AN45" s="101"/>
      <c r="AO45" s="11"/>
      <c r="AP45" s="100"/>
      <c r="AQ45" s="633">
        <f>AP45+AO45+AN45</f>
        <v>0</v>
      </c>
      <c r="AR45" s="101"/>
      <c r="AS45" s="101"/>
      <c r="AT45" s="100"/>
      <c r="AU45" s="638">
        <f>AT45+AS45+AR45</f>
        <v>0</v>
      </c>
      <c r="AV45" s="380"/>
      <c r="AW45" s="80"/>
      <c r="AX45" s="80"/>
      <c r="AY45" s="807">
        <f>AX45+AW45+AV45+AU45+AQ45+AM45+AI45+AE45</f>
        <v>0</v>
      </c>
      <c r="AZ45" s="113">
        <v>42</v>
      </c>
      <c r="BA45" s="409">
        <f>+Z45+AY45</f>
        <v>0</v>
      </c>
      <c r="BB45" s="121">
        <v>42</v>
      </c>
    </row>
    <row r="46" ht="15">
      <c r="B46" s="158"/>
    </row>
    <row r="47" ht="15">
      <c r="B47" s="158"/>
    </row>
    <row r="48" ht="15">
      <c r="B48" s="158"/>
    </row>
    <row r="49" ht="15">
      <c r="B49" s="158"/>
    </row>
    <row r="50" ht="15">
      <c r="B50" s="158"/>
    </row>
    <row r="51" ht="15">
      <c r="B51" s="158"/>
    </row>
    <row r="52" ht="15">
      <c r="B52" s="158"/>
    </row>
    <row r="53" ht="15">
      <c r="B53" s="158"/>
    </row>
    <row r="54" ht="15">
      <c r="B54" s="158"/>
    </row>
    <row r="55" ht="15">
      <c r="B55" s="158"/>
    </row>
  </sheetData>
  <sheetProtection/>
  <mergeCells count="26">
    <mergeCell ref="A1:A3"/>
    <mergeCell ref="C1:AA1"/>
    <mergeCell ref="AB1:AZ1"/>
    <mergeCell ref="AA2:AA3"/>
    <mergeCell ref="AY2:AY3"/>
    <mergeCell ref="AR2:AU3"/>
    <mergeCell ref="AZ2:AZ3"/>
    <mergeCell ref="X2:X3"/>
    <mergeCell ref="W2:W3"/>
    <mergeCell ref="Y2:Y3"/>
    <mergeCell ref="BB1:BB3"/>
    <mergeCell ref="B1:B3"/>
    <mergeCell ref="Z2:Z3"/>
    <mergeCell ref="AV2:AV3"/>
    <mergeCell ref="AW2:AW3"/>
    <mergeCell ref="AF2:AI3"/>
    <mergeCell ref="AJ2:AM3"/>
    <mergeCell ref="AN2:AQ3"/>
    <mergeCell ref="BA1:BA3"/>
    <mergeCell ref="AX2:AX3"/>
    <mergeCell ref="C2:F3"/>
    <mergeCell ref="G2:J3"/>
    <mergeCell ref="K2:N3"/>
    <mergeCell ref="O2:R3"/>
    <mergeCell ref="S2:V3"/>
    <mergeCell ref="AB2:AE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">
      <selection activeCell="BR18" sqref="BR18"/>
    </sheetView>
  </sheetViews>
  <sheetFormatPr defaultColWidth="9.140625" defaultRowHeight="15"/>
  <cols>
    <col min="1" max="1" width="3.421875" style="26" customWidth="1"/>
    <col min="2" max="2" width="24.140625" style="26" customWidth="1"/>
    <col min="3" max="10" width="3.7109375" style="7" customWidth="1"/>
    <col min="11" max="26" width="3.7109375" style="98" customWidth="1"/>
    <col min="27" max="27" width="8.00390625" style="98" customWidth="1"/>
    <col min="28" max="30" width="6.7109375" style="7" customWidth="1"/>
    <col min="31" max="31" width="13.57421875" style="283" customWidth="1"/>
    <col min="32" max="32" width="6.140625" style="283" customWidth="1"/>
    <col min="33" max="40" width="3.7109375" style="284" customWidth="1"/>
    <col min="41" max="56" width="3.7109375" style="316" customWidth="1"/>
    <col min="57" max="57" width="7.57421875" style="316" customWidth="1"/>
    <col min="58" max="59" width="6.7109375" style="318" customWidth="1"/>
    <col min="60" max="60" width="6.7109375" style="114" customWidth="1"/>
    <col min="61" max="61" width="11.57421875" style="26" customWidth="1"/>
    <col min="62" max="62" width="6.140625" style="26" customWidth="1"/>
    <col min="63" max="63" width="9.28125" style="26" customWidth="1"/>
    <col min="64" max="64" width="9.28125" style="110" customWidth="1"/>
    <col min="65" max="16384" width="9.140625" style="26" customWidth="1"/>
  </cols>
  <sheetData>
    <row r="1" spans="1:64" ht="15.75" customHeight="1" thickBot="1">
      <c r="A1" s="669" t="s">
        <v>43</v>
      </c>
      <c r="B1" s="654" t="s">
        <v>40</v>
      </c>
      <c r="C1" s="725" t="s">
        <v>115</v>
      </c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27"/>
      <c r="AG1" s="725" t="s">
        <v>126</v>
      </c>
      <c r="AH1" s="714"/>
      <c r="AI1" s="714"/>
      <c r="AJ1" s="714"/>
      <c r="AK1" s="714"/>
      <c r="AL1" s="714"/>
      <c r="AM1" s="714"/>
      <c r="AN1" s="714"/>
      <c r="AO1" s="714"/>
      <c r="AP1" s="714"/>
      <c r="AQ1" s="714"/>
      <c r="AR1" s="714"/>
      <c r="AS1" s="714"/>
      <c r="AT1" s="714"/>
      <c r="AU1" s="714"/>
      <c r="AV1" s="714"/>
      <c r="AW1" s="714"/>
      <c r="AX1" s="714"/>
      <c r="AY1" s="714"/>
      <c r="AZ1" s="714"/>
      <c r="BA1" s="714"/>
      <c r="BB1" s="714"/>
      <c r="BC1" s="714"/>
      <c r="BD1" s="714"/>
      <c r="BE1" s="714"/>
      <c r="BF1" s="714"/>
      <c r="BG1" s="714"/>
      <c r="BH1" s="714"/>
      <c r="BI1" s="714"/>
      <c r="BJ1" s="78"/>
      <c r="BK1" s="683" t="s">
        <v>51</v>
      </c>
      <c r="BL1" s="702" t="s">
        <v>45</v>
      </c>
    </row>
    <row r="2" spans="1:64" ht="16.5" customHeight="1" thickBot="1">
      <c r="A2" s="674"/>
      <c r="B2" s="655"/>
      <c r="C2" s="718" t="s">
        <v>85</v>
      </c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80" t="s">
        <v>46</v>
      </c>
      <c r="AF2" s="780" t="s">
        <v>42</v>
      </c>
      <c r="AG2" s="288"/>
      <c r="AH2" s="288"/>
      <c r="AI2" s="288"/>
      <c r="AJ2" s="507"/>
      <c r="AK2" s="288"/>
      <c r="AL2" s="288"/>
      <c r="AM2" s="288"/>
      <c r="AN2" s="507"/>
      <c r="AO2" s="734" t="s">
        <v>85</v>
      </c>
      <c r="AP2" s="734"/>
      <c r="AQ2" s="734"/>
      <c r="AR2" s="734"/>
      <c r="AS2" s="734"/>
      <c r="AT2" s="734"/>
      <c r="AU2" s="734"/>
      <c r="AV2" s="734"/>
      <c r="AW2" s="734"/>
      <c r="AX2" s="734"/>
      <c r="AY2" s="734"/>
      <c r="AZ2" s="734"/>
      <c r="BA2" s="734"/>
      <c r="BB2" s="734"/>
      <c r="BC2" s="734"/>
      <c r="BD2" s="734"/>
      <c r="BE2" s="734"/>
      <c r="BF2" s="734"/>
      <c r="BG2" s="719"/>
      <c r="BH2" s="719"/>
      <c r="BI2" s="683" t="s">
        <v>46</v>
      </c>
      <c r="BJ2" s="683" t="s">
        <v>42</v>
      </c>
      <c r="BK2" s="697"/>
      <c r="BL2" s="703"/>
    </row>
    <row r="3" spans="1:64" ht="16.5" customHeight="1">
      <c r="A3" s="674"/>
      <c r="B3" s="672"/>
      <c r="C3" s="774" t="s">
        <v>74</v>
      </c>
      <c r="D3" s="775"/>
      <c r="E3" s="775"/>
      <c r="F3" s="776"/>
      <c r="G3" s="774" t="s">
        <v>73</v>
      </c>
      <c r="H3" s="775"/>
      <c r="I3" s="775"/>
      <c r="J3" s="776"/>
      <c r="K3" s="685" t="s">
        <v>28</v>
      </c>
      <c r="L3" s="686"/>
      <c r="M3" s="686"/>
      <c r="N3" s="687"/>
      <c r="O3" s="774" t="s">
        <v>69</v>
      </c>
      <c r="P3" s="775"/>
      <c r="Q3" s="775"/>
      <c r="R3" s="776"/>
      <c r="S3" s="774" t="s">
        <v>57</v>
      </c>
      <c r="T3" s="775"/>
      <c r="U3" s="775"/>
      <c r="V3" s="776"/>
      <c r="W3" s="774" t="s">
        <v>121</v>
      </c>
      <c r="X3" s="775"/>
      <c r="Y3" s="775"/>
      <c r="Z3" s="776"/>
      <c r="AA3" s="683" t="s">
        <v>30</v>
      </c>
      <c r="AB3" s="683" t="s">
        <v>71</v>
      </c>
      <c r="AC3" s="683" t="s">
        <v>122</v>
      </c>
      <c r="AD3" s="683" t="s">
        <v>123</v>
      </c>
      <c r="AE3" s="780"/>
      <c r="AF3" s="781"/>
      <c r="AG3" s="765" t="s">
        <v>74</v>
      </c>
      <c r="AH3" s="766"/>
      <c r="AI3" s="766"/>
      <c r="AJ3" s="767"/>
      <c r="AK3" s="765" t="s">
        <v>73</v>
      </c>
      <c r="AL3" s="766"/>
      <c r="AM3" s="766"/>
      <c r="AN3" s="767"/>
      <c r="AO3" s="694" t="s">
        <v>28</v>
      </c>
      <c r="AP3" s="695"/>
      <c r="AQ3" s="695"/>
      <c r="AR3" s="696"/>
      <c r="AS3" s="765" t="s">
        <v>69</v>
      </c>
      <c r="AT3" s="766"/>
      <c r="AU3" s="766"/>
      <c r="AV3" s="767"/>
      <c r="AW3" s="774" t="s">
        <v>57</v>
      </c>
      <c r="AX3" s="775"/>
      <c r="AY3" s="775"/>
      <c r="AZ3" s="776"/>
      <c r="BA3" s="765" t="s">
        <v>121</v>
      </c>
      <c r="BB3" s="766"/>
      <c r="BC3" s="766"/>
      <c r="BD3" s="767"/>
      <c r="BE3" s="787" t="s">
        <v>30</v>
      </c>
      <c r="BF3" s="787" t="s">
        <v>71</v>
      </c>
      <c r="BG3" s="787" t="s">
        <v>122</v>
      </c>
      <c r="BH3" s="683" t="s">
        <v>123</v>
      </c>
      <c r="BI3" s="697"/>
      <c r="BJ3" s="697"/>
      <c r="BK3" s="697"/>
      <c r="BL3" s="703"/>
    </row>
    <row r="4" spans="1:64" ht="23.25" customHeight="1" thickBot="1">
      <c r="A4" s="674"/>
      <c r="B4" s="672"/>
      <c r="C4" s="777"/>
      <c r="D4" s="778"/>
      <c r="E4" s="778"/>
      <c r="F4" s="779"/>
      <c r="G4" s="777"/>
      <c r="H4" s="778"/>
      <c r="I4" s="778"/>
      <c r="J4" s="779"/>
      <c r="K4" s="782"/>
      <c r="L4" s="783"/>
      <c r="M4" s="783"/>
      <c r="N4" s="784"/>
      <c r="O4" s="777"/>
      <c r="P4" s="778"/>
      <c r="Q4" s="778"/>
      <c r="R4" s="779"/>
      <c r="S4" s="785"/>
      <c r="T4" s="786"/>
      <c r="U4" s="786"/>
      <c r="V4" s="779"/>
      <c r="W4" s="785"/>
      <c r="X4" s="786"/>
      <c r="Y4" s="786"/>
      <c r="Z4" s="779"/>
      <c r="AA4" s="697"/>
      <c r="AB4" s="684"/>
      <c r="AC4" s="684"/>
      <c r="AD4" s="684"/>
      <c r="AE4" s="780"/>
      <c r="AF4" s="781"/>
      <c r="AG4" s="768"/>
      <c r="AH4" s="769"/>
      <c r="AI4" s="769"/>
      <c r="AJ4" s="770"/>
      <c r="AK4" s="768"/>
      <c r="AL4" s="769"/>
      <c r="AM4" s="769"/>
      <c r="AN4" s="770"/>
      <c r="AO4" s="771"/>
      <c r="AP4" s="772"/>
      <c r="AQ4" s="772"/>
      <c r="AR4" s="773"/>
      <c r="AS4" s="768"/>
      <c r="AT4" s="769"/>
      <c r="AU4" s="769"/>
      <c r="AV4" s="770"/>
      <c r="AW4" s="777"/>
      <c r="AX4" s="778"/>
      <c r="AY4" s="778"/>
      <c r="AZ4" s="779"/>
      <c r="BA4" s="768"/>
      <c r="BB4" s="769"/>
      <c r="BC4" s="769"/>
      <c r="BD4" s="770"/>
      <c r="BE4" s="780"/>
      <c r="BF4" s="788"/>
      <c r="BG4" s="788"/>
      <c r="BH4" s="684"/>
      <c r="BI4" s="697"/>
      <c r="BJ4" s="697"/>
      <c r="BK4" s="697"/>
      <c r="BL4" s="703"/>
    </row>
    <row r="5" spans="1:64" ht="14.25" customHeight="1">
      <c r="A5" s="45">
        <v>1</v>
      </c>
      <c r="B5" s="268" t="s">
        <v>14</v>
      </c>
      <c r="C5" s="257">
        <v>111</v>
      </c>
      <c r="D5" s="243">
        <v>85</v>
      </c>
      <c r="E5" s="259">
        <v>65</v>
      </c>
      <c r="F5" s="211">
        <f>E5+D5+C5</f>
        <v>261</v>
      </c>
      <c r="G5" s="258">
        <v>137</v>
      </c>
      <c r="H5" s="243">
        <v>93</v>
      </c>
      <c r="I5" s="256">
        <v>83</v>
      </c>
      <c r="J5" s="211">
        <f>I5+H5+G5</f>
        <v>313</v>
      </c>
      <c r="K5" s="250">
        <v>126</v>
      </c>
      <c r="L5" s="246">
        <v>93</v>
      </c>
      <c r="M5" s="517">
        <v>71</v>
      </c>
      <c r="N5" s="537">
        <f>M5+L5+K5</f>
        <v>290</v>
      </c>
      <c r="O5" s="250">
        <v>110</v>
      </c>
      <c r="P5" s="246">
        <v>92</v>
      </c>
      <c r="Q5" s="517">
        <v>85</v>
      </c>
      <c r="R5" s="537">
        <f>Q5+P5+O5</f>
        <v>287</v>
      </c>
      <c r="S5" s="250">
        <v>115</v>
      </c>
      <c r="T5" s="246">
        <v>102</v>
      </c>
      <c r="U5" s="545"/>
      <c r="V5" s="550">
        <f>U5+T5+S5</f>
        <v>217</v>
      </c>
      <c r="W5" s="251">
        <v>137</v>
      </c>
      <c r="X5" s="248">
        <v>91</v>
      </c>
      <c r="Y5" s="484">
        <v>82</v>
      </c>
      <c r="Z5" s="537">
        <f>Y5+X5+W5</f>
        <v>310</v>
      </c>
      <c r="AA5" s="553">
        <v>250</v>
      </c>
      <c r="AB5" s="502">
        <v>210</v>
      </c>
      <c r="AC5" s="353">
        <v>155</v>
      </c>
      <c r="AD5" s="356">
        <v>195</v>
      </c>
      <c r="AE5" s="556">
        <f>AD5+AC5+AB5+AA5+Z5+V5+R5+N5+J5+F5</f>
        <v>2488</v>
      </c>
      <c r="AF5" s="153">
        <v>5</v>
      </c>
      <c r="AG5" s="250">
        <v>146</v>
      </c>
      <c r="AH5" s="246">
        <v>128</v>
      </c>
      <c r="AI5" s="517">
        <v>112</v>
      </c>
      <c r="AJ5" s="537">
        <f>AI5+AH5+AG5</f>
        <v>386</v>
      </c>
      <c r="AK5" s="560">
        <v>130</v>
      </c>
      <c r="AL5" s="368">
        <v>128</v>
      </c>
      <c r="AM5" s="368">
        <v>126</v>
      </c>
      <c r="AN5" s="537">
        <f>AM5+AL5+AK5</f>
        <v>384</v>
      </c>
      <c r="AO5" s="508">
        <v>146</v>
      </c>
      <c r="AP5" s="160">
        <v>134</v>
      </c>
      <c r="AQ5" s="161">
        <v>95</v>
      </c>
      <c r="AR5" s="577">
        <f>AQ5+AP5+AO5</f>
        <v>375</v>
      </c>
      <c r="AS5" s="258">
        <v>146</v>
      </c>
      <c r="AT5" s="243">
        <v>137</v>
      </c>
      <c r="AU5" s="256">
        <v>106</v>
      </c>
      <c r="AV5" s="211">
        <f>AU5+AT5+AS5</f>
        <v>389</v>
      </c>
      <c r="AW5" s="258">
        <v>140</v>
      </c>
      <c r="AX5" s="243">
        <v>137</v>
      </c>
      <c r="AY5" s="256">
        <v>128</v>
      </c>
      <c r="AZ5" s="211">
        <f>AY5+AX5+AW5</f>
        <v>405</v>
      </c>
      <c r="BA5" s="258">
        <v>143</v>
      </c>
      <c r="BB5" s="243">
        <v>134</v>
      </c>
      <c r="BC5" s="256">
        <v>113</v>
      </c>
      <c r="BD5" s="211">
        <f>BC5+BB5+BA5</f>
        <v>390</v>
      </c>
      <c r="BE5" s="518">
        <v>420</v>
      </c>
      <c r="BF5" s="341">
        <v>450</v>
      </c>
      <c r="BG5" s="364">
        <v>155</v>
      </c>
      <c r="BH5" s="365">
        <v>195</v>
      </c>
      <c r="BI5" s="583">
        <f>BH5+BG5+BF5+BE5+BD5+AZ5+AV5+AR5+AN5+AJ5</f>
        <v>3549</v>
      </c>
      <c r="BJ5" s="153">
        <v>1</v>
      </c>
      <c r="BK5" s="586">
        <f>AE5+BI5</f>
        <v>6037</v>
      </c>
      <c r="BL5" s="810">
        <v>1</v>
      </c>
    </row>
    <row r="6" spans="1:64" ht="14.25" customHeight="1">
      <c r="A6" s="46">
        <v>2</v>
      </c>
      <c r="B6" s="260" t="s">
        <v>0</v>
      </c>
      <c r="C6" s="35">
        <v>120</v>
      </c>
      <c r="D6" s="14">
        <v>105</v>
      </c>
      <c r="E6" s="36">
        <v>90</v>
      </c>
      <c r="F6" s="215">
        <f>E6+D6+C6</f>
        <v>315</v>
      </c>
      <c r="G6" s="94">
        <v>122</v>
      </c>
      <c r="H6" s="14">
        <v>115</v>
      </c>
      <c r="I6" s="16">
        <v>109</v>
      </c>
      <c r="J6" s="215">
        <f>I6+H6+G6</f>
        <v>346</v>
      </c>
      <c r="K6" s="251">
        <v>128</v>
      </c>
      <c r="L6" s="248">
        <v>122</v>
      </c>
      <c r="M6" s="484">
        <v>108</v>
      </c>
      <c r="N6" s="538">
        <f>M6+L6+K6</f>
        <v>358</v>
      </c>
      <c r="O6" s="251">
        <v>140</v>
      </c>
      <c r="P6" s="248">
        <v>134</v>
      </c>
      <c r="Q6" s="484">
        <v>114</v>
      </c>
      <c r="R6" s="538">
        <f>Q6+P6+O6</f>
        <v>388</v>
      </c>
      <c r="S6" s="251">
        <v>150</v>
      </c>
      <c r="T6" s="306"/>
      <c r="U6" s="486"/>
      <c r="V6" s="551">
        <f>U6+T6+S6</f>
        <v>150</v>
      </c>
      <c r="W6" s="251">
        <v>134</v>
      </c>
      <c r="X6" s="248">
        <v>126</v>
      </c>
      <c r="Y6" s="484">
        <v>122</v>
      </c>
      <c r="Z6" s="538">
        <f>Y6+X6+W6</f>
        <v>382</v>
      </c>
      <c r="AA6" s="481">
        <v>390</v>
      </c>
      <c r="AB6" s="491">
        <v>200</v>
      </c>
      <c r="AC6" s="309">
        <v>210</v>
      </c>
      <c r="AD6" s="310">
        <v>145</v>
      </c>
      <c r="AE6" s="557">
        <f>AD6+AC6+AB6+AA6+Z6+V6+R6+N6+J6+F6</f>
        <v>2884</v>
      </c>
      <c r="AF6" s="154">
        <v>1</v>
      </c>
      <c r="AG6" s="251">
        <v>143</v>
      </c>
      <c r="AH6" s="248">
        <v>111</v>
      </c>
      <c r="AI6" s="484">
        <v>102</v>
      </c>
      <c r="AJ6" s="538">
        <f>AI6+AH6+AG6</f>
        <v>356</v>
      </c>
      <c r="AK6" s="321">
        <v>113</v>
      </c>
      <c r="AL6" s="324">
        <v>109</v>
      </c>
      <c r="AM6" s="311">
        <v>104</v>
      </c>
      <c r="AN6" s="538">
        <f>AM6+AL6+AK6</f>
        <v>326</v>
      </c>
      <c r="AO6" s="56">
        <v>143</v>
      </c>
      <c r="AP6" s="32">
        <v>111</v>
      </c>
      <c r="AQ6" s="127">
        <v>104</v>
      </c>
      <c r="AR6" s="578">
        <f>AQ6+AP6+AO6</f>
        <v>358</v>
      </c>
      <c r="AS6" s="94">
        <v>150</v>
      </c>
      <c r="AT6" s="14">
        <v>118</v>
      </c>
      <c r="AU6" s="16">
        <v>114</v>
      </c>
      <c r="AV6" s="215">
        <f>AU6+AT6+AS6</f>
        <v>382</v>
      </c>
      <c r="AW6" s="94">
        <v>134</v>
      </c>
      <c r="AX6" s="3"/>
      <c r="AY6" s="81"/>
      <c r="AZ6" s="215">
        <f>AY6+AX6+AW6</f>
        <v>134</v>
      </c>
      <c r="BA6" s="94">
        <v>150</v>
      </c>
      <c r="BB6" s="14">
        <v>132</v>
      </c>
      <c r="BC6" s="16">
        <v>108</v>
      </c>
      <c r="BD6" s="215">
        <f>BC6+BB6+BA6</f>
        <v>390</v>
      </c>
      <c r="BE6" s="118">
        <v>390</v>
      </c>
      <c r="BF6" s="278">
        <v>360</v>
      </c>
      <c r="BG6" s="8">
        <v>210</v>
      </c>
      <c r="BH6" s="79">
        <v>145</v>
      </c>
      <c r="BI6" s="584">
        <f>BH6+BG6+BF6+BE6+BD6+AZ6+AV6+AR6+AN6+AJ6</f>
        <v>3051</v>
      </c>
      <c r="BJ6" s="154">
        <v>4</v>
      </c>
      <c r="BK6" s="64">
        <f>AE6+BI6</f>
        <v>5935</v>
      </c>
      <c r="BL6" s="131">
        <v>2</v>
      </c>
    </row>
    <row r="7" spans="1:64" ht="14.25" customHeight="1">
      <c r="A7" s="46">
        <v>3</v>
      </c>
      <c r="B7" s="267" t="s">
        <v>8</v>
      </c>
      <c r="C7" s="35">
        <v>132</v>
      </c>
      <c r="D7" s="14">
        <v>94</v>
      </c>
      <c r="E7" s="36">
        <v>92</v>
      </c>
      <c r="F7" s="215">
        <f>E7+D7+C7</f>
        <v>318</v>
      </c>
      <c r="G7" s="94">
        <v>150</v>
      </c>
      <c r="H7" s="14">
        <v>146</v>
      </c>
      <c r="I7" s="16">
        <v>106</v>
      </c>
      <c r="J7" s="215">
        <f>I7+H7+G7</f>
        <v>402</v>
      </c>
      <c r="K7" s="321">
        <v>143</v>
      </c>
      <c r="L7" s="311">
        <v>79</v>
      </c>
      <c r="M7" s="484">
        <v>75</v>
      </c>
      <c r="N7" s="538">
        <f>M7+L7+K7</f>
        <v>297</v>
      </c>
      <c r="O7" s="251">
        <v>137</v>
      </c>
      <c r="P7" s="248">
        <v>109</v>
      </c>
      <c r="Q7" s="484">
        <v>60</v>
      </c>
      <c r="R7" s="538">
        <f>Q7+P7+O7</f>
        <v>306</v>
      </c>
      <c r="S7" s="251">
        <v>146</v>
      </c>
      <c r="T7" s="248">
        <v>140</v>
      </c>
      <c r="U7" s="546"/>
      <c r="V7" s="551">
        <f>U7+T7+S7</f>
        <v>286</v>
      </c>
      <c r="W7" s="251">
        <v>118</v>
      </c>
      <c r="X7" s="248">
        <v>116</v>
      </c>
      <c r="Y7" s="366"/>
      <c r="Z7" s="538">
        <f>Y7+X7+W7</f>
        <v>234</v>
      </c>
      <c r="AA7" s="554">
        <v>220</v>
      </c>
      <c r="AB7" s="497">
        <v>450</v>
      </c>
      <c r="AC7" s="302">
        <v>125</v>
      </c>
      <c r="AD7" s="303">
        <v>225</v>
      </c>
      <c r="AE7" s="557">
        <f>AD7+AC7+AB7+AA7+Z7+V7+R7+N7+J7+F7</f>
        <v>2863</v>
      </c>
      <c r="AF7" s="154">
        <v>2</v>
      </c>
      <c r="AG7" s="251">
        <v>108</v>
      </c>
      <c r="AH7" s="248">
        <v>104</v>
      </c>
      <c r="AI7" s="484">
        <v>100</v>
      </c>
      <c r="AJ7" s="538">
        <f>AI7+AH7+AG7</f>
        <v>312</v>
      </c>
      <c r="AK7" s="321">
        <v>118</v>
      </c>
      <c r="AL7" s="324">
        <v>114</v>
      </c>
      <c r="AM7" s="311">
        <v>112</v>
      </c>
      <c r="AN7" s="538">
        <f>AM7+AL7+AK7</f>
        <v>344</v>
      </c>
      <c r="AO7" s="56">
        <v>126</v>
      </c>
      <c r="AP7" s="32">
        <v>92</v>
      </c>
      <c r="AQ7" s="127">
        <v>70</v>
      </c>
      <c r="AR7" s="578">
        <f>AQ7+AP7+AO7</f>
        <v>288</v>
      </c>
      <c r="AS7" s="94">
        <v>115</v>
      </c>
      <c r="AT7" s="14">
        <v>108</v>
      </c>
      <c r="AU7" s="16">
        <v>103</v>
      </c>
      <c r="AV7" s="215">
        <f>AU7+AT7+AS7</f>
        <v>326</v>
      </c>
      <c r="AW7" s="94">
        <v>132</v>
      </c>
      <c r="AX7" s="3"/>
      <c r="AY7" s="81"/>
      <c r="AZ7" s="215">
        <f>AY7+AX7+AW7</f>
        <v>132</v>
      </c>
      <c r="BA7" s="94">
        <v>116</v>
      </c>
      <c r="BB7" s="14">
        <v>109</v>
      </c>
      <c r="BC7" s="16">
        <v>103</v>
      </c>
      <c r="BD7" s="215">
        <f>BC7+BB7+BA7</f>
        <v>328</v>
      </c>
      <c r="BE7" s="118">
        <v>290</v>
      </c>
      <c r="BF7" s="278">
        <v>420</v>
      </c>
      <c r="BG7" s="8">
        <v>125</v>
      </c>
      <c r="BH7" s="79">
        <v>225</v>
      </c>
      <c r="BI7" s="584">
        <f>BH7+BG7+BF7+BE7+BD7+AZ7+AV7+AR7+AN7+AJ7</f>
        <v>2790</v>
      </c>
      <c r="BJ7" s="154">
        <v>5</v>
      </c>
      <c r="BK7" s="64">
        <f>AE7+BI7</f>
        <v>5653</v>
      </c>
      <c r="BL7" s="131">
        <v>3</v>
      </c>
    </row>
    <row r="8" spans="1:64" ht="14.25" customHeight="1">
      <c r="A8" s="46">
        <v>4</v>
      </c>
      <c r="B8" s="260" t="s">
        <v>2</v>
      </c>
      <c r="C8" s="35">
        <v>122</v>
      </c>
      <c r="D8" s="14">
        <v>109</v>
      </c>
      <c r="E8" s="36">
        <v>73</v>
      </c>
      <c r="F8" s="215">
        <f>E8+D8+C8</f>
        <v>304</v>
      </c>
      <c r="G8" s="94">
        <v>124</v>
      </c>
      <c r="H8" s="14">
        <v>107</v>
      </c>
      <c r="I8" s="16">
        <v>87</v>
      </c>
      <c r="J8" s="215">
        <f>I8+H8+G8</f>
        <v>318</v>
      </c>
      <c r="K8" s="251">
        <v>124</v>
      </c>
      <c r="L8" s="248">
        <v>88</v>
      </c>
      <c r="M8" s="484">
        <v>58</v>
      </c>
      <c r="N8" s="538">
        <f>M8+L8+K8</f>
        <v>270</v>
      </c>
      <c r="O8" s="251">
        <v>100</v>
      </c>
      <c r="P8" s="248">
        <v>95</v>
      </c>
      <c r="Q8" s="484">
        <v>89</v>
      </c>
      <c r="R8" s="538">
        <f>Q8+P8+O8</f>
        <v>284</v>
      </c>
      <c r="S8" s="251">
        <v>111</v>
      </c>
      <c r="T8" s="289"/>
      <c r="U8" s="520"/>
      <c r="V8" s="551">
        <f>U8+T8+S8</f>
        <v>111</v>
      </c>
      <c r="W8" s="251">
        <v>96</v>
      </c>
      <c r="X8" s="248">
        <v>77</v>
      </c>
      <c r="Y8" s="484"/>
      <c r="Z8" s="538">
        <f>Y8+X8+W8</f>
        <v>173</v>
      </c>
      <c r="AA8" s="481">
        <v>270</v>
      </c>
      <c r="AB8" s="487">
        <v>220</v>
      </c>
      <c r="AC8" s="297">
        <v>165</v>
      </c>
      <c r="AD8" s="298">
        <v>135</v>
      </c>
      <c r="AE8" s="557">
        <f>AD8+AC8+AB8+AA8+Z8+V8+R8+N8+J8+F8</f>
        <v>2250</v>
      </c>
      <c r="AF8" s="154">
        <v>8</v>
      </c>
      <c r="AG8" s="251">
        <v>137</v>
      </c>
      <c r="AH8" s="248">
        <v>120</v>
      </c>
      <c r="AI8" s="484">
        <v>118</v>
      </c>
      <c r="AJ8" s="538">
        <f>AI8+AH8+AG8</f>
        <v>375</v>
      </c>
      <c r="AK8" s="321">
        <v>150</v>
      </c>
      <c r="AL8" s="324">
        <v>108</v>
      </c>
      <c r="AM8" s="484">
        <v>91</v>
      </c>
      <c r="AN8" s="538">
        <f>AM8+AL8+AK8</f>
        <v>349</v>
      </c>
      <c r="AO8" s="56">
        <v>132</v>
      </c>
      <c r="AP8" s="32">
        <v>115</v>
      </c>
      <c r="AQ8" s="127">
        <v>91</v>
      </c>
      <c r="AR8" s="578">
        <f>AQ8+AP8+AO8</f>
        <v>338</v>
      </c>
      <c r="AS8" s="94">
        <v>143</v>
      </c>
      <c r="AT8" s="14">
        <v>124</v>
      </c>
      <c r="AU8" s="16">
        <v>100</v>
      </c>
      <c r="AV8" s="215">
        <f>AU8+AT8+AS8</f>
        <v>367</v>
      </c>
      <c r="AW8" s="94">
        <v>150</v>
      </c>
      <c r="AX8" s="14">
        <v>143</v>
      </c>
      <c r="AY8" s="16">
        <v>103</v>
      </c>
      <c r="AZ8" s="215">
        <f>AY8+AX8+AW8</f>
        <v>396</v>
      </c>
      <c r="BA8" s="94">
        <v>146</v>
      </c>
      <c r="BB8" s="14">
        <v>130</v>
      </c>
      <c r="BC8" s="16">
        <v>107</v>
      </c>
      <c r="BD8" s="215">
        <f>BC8+BB8+BA8</f>
        <v>383</v>
      </c>
      <c r="BE8" s="118">
        <v>450</v>
      </c>
      <c r="BF8" s="279">
        <v>390</v>
      </c>
      <c r="BG8" s="8">
        <v>165</v>
      </c>
      <c r="BH8" s="79">
        <v>135</v>
      </c>
      <c r="BI8" s="584">
        <f>BH8+BG8+BF8+BE8+BD8+AZ8+AV8+AR8+AN8+AJ8</f>
        <v>3348</v>
      </c>
      <c r="BJ8" s="154">
        <v>2</v>
      </c>
      <c r="BK8" s="64">
        <f>AE8+BI8</f>
        <v>5598</v>
      </c>
      <c r="BL8" s="131">
        <v>4</v>
      </c>
    </row>
    <row r="9" spans="1:64" ht="14.25" customHeight="1">
      <c r="A9" s="46">
        <v>5</v>
      </c>
      <c r="B9" s="260" t="s">
        <v>3</v>
      </c>
      <c r="C9" s="35">
        <v>150</v>
      </c>
      <c r="D9" s="14">
        <v>67</v>
      </c>
      <c r="E9" s="36"/>
      <c r="F9" s="215">
        <f>E9+D9+C9</f>
        <v>217</v>
      </c>
      <c r="G9" s="94">
        <v>95</v>
      </c>
      <c r="H9" s="14"/>
      <c r="I9" s="16"/>
      <c r="J9" s="215">
        <f>I9+H9+G9</f>
        <v>95</v>
      </c>
      <c r="K9" s="251">
        <v>73</v>
      </c>
      <c r="L9" s="248">
        <v>59</v>
      </c>
      <c r="M9" s="484">
        <v>55</v>
      </c>
      <c r="N9" s="538">
        <f>M9+L9+K9</f>
        <v>187</v>
      </c>
      <c r="O9" s="251">
        <v>73</v>
      </c>
      <c r="P9" s="248">
        <v>128</v>
      </c>
      <c r="Q9" s="484">
        <v>107</v>
      </c>
      <c r="R9" s="538">
        <f>Q9+P9+O9</f>
        <v>308</v>
      </c>
      <c r="S9" s="251">
        <v>134</v>
      </c>
      <c r="T9" s="367">
        <v>51.5</v>
      </c>
      <c r="U9" s="520"/>
      <c r="V9" s="551">
        <f>U9+T9+S9</f>
        <v>185.5</v>
      </c>
      <c r="W9" s="548">
        <v>72.5</v>
      </c>
      <c r="X9" s="248">
        <v>113</v>
      </c>
      <c r="Y9" s="484">
        <v>88</v>
      </c>
      <c r="Z9" s="538">
        <f>Y9+X9+W9</f>
        <v>273.5</v>
      </c>
      <c r="AA9" s="481">
        <v>420</v>
      </c>
      <c r="AB9" s="488"/>
      <c r="AC9" s="297">
        <v>225</v>
      </c>
      <c r="AD9" s="298">
        <v>105</v>
      </c>
      <c r="AE9" s="557">
        <f>AD9+AC9+AB9+AA9+Z9+V9+R9+N9+J9+F9</f>
        <v>2016</v>
      </c>
      <c r="AF9" s="154">
        <v>12</v>
      </c>
      <c r="AG9" s="251">
        <v>134</v>
      </c>
      <c r="AH9" s="248">
        <v>124</v>
      </c>
      <c r="AI9" s="484">
        <v>122</v>
      </c>
      <c r="AJ9" s="538">
        <f>AI9+AH9+AG9</f>
        <v>380</v>
      </c>
      <c r="AK9" s="561">
        <v>146</v>
      </c>
      <c r="AL9" s="311">
        <v>120</v>
      </c>
      <c r="AM9" s="311">
        <v>116</v>
      </c>
      <c r="AN9" s="538">
        <f>AM9+AL9+AK9</f>
        <v>382</v>
      </c>
      <c r="AO9" s="56">
        <v>140</v>
      </c>
      <c r="AP9" s="32">
        <v>118</v>
      </c>
      <c r="AQ9" s="127">
        <v>113</v>
      </c>
      <c r="AR9" s="578">
        <f>AQ9+AP9+AO9</f>
        <v>371</v>
      </c>
      <c r="AS9" s="94">
        <v>140</v>
      </c>
      <c r="AT9" s="14">
        <v>130</v>
      </c>
      <c r="AU9" s="16">
        <v>120</v>
      </c>
      <c r="AV9" s="215">
        <f>AU9+AT9+AS9</f>
        <v>390</v>
      </c>
      <c r="AW9" s="94">
        <v>146</v>
      </c>
      <c r="AX9" s="192"/>
      <c r="AY9" s="295"/>
      <c r="AZ9" s="215">
        <f>AY9+AX9+AW9</f>
        <v>146</v>
      </c>
      <c r="BA9" s="94">
        <v>137</v>
      </c>
      <c r="BB9" s="14">
        <v>128</v>
      </c>
      <c r="BC9" s="16">
        <v>124</v>
      </c>
      <c r="BD9" s="215">
        <f>BC9+BB9+BA9</f>
        <v>389</v>
      </c>
      <c r="BE9" s="118">
        <v>360</v>
      </c>
      <c r="BF9" s="286">
        <v>330</v>
      </c>
      <c r="BG9" s="8">
        <v>225</v>
      </c>
      <c r="BH9" s="79">
        <v>105</v>
      </c>
      <c r="BI9" s="584">
        <f>BH9+BG9+BF9+BE9+BD9+AZ9+AV9+AR9+AN9+AJ9</f>
        <v>3078</v>
      </c>
      <c r="BJ9" s="154">
        <v>3</v>
      </c>
      <c r="BK9" s="64">
        <f>AE9+BI9</f>
        <v>5094</v>
      </c>
      <c r="BL9" s="131">
        <v>5</v>
      </c>
    </row>
    <row r="10" spans="1:64" ht="14.25" customHeight="1">
      <c r="A10" s="46">
        <v>6</v>
      </c>
      <c r="B10" s="260" t="s">
        <v>84</v>
      </c>
      <c r="C10" s="35">
        <v>137</v>
      </c>
      <c r="D10" s="14">
        <v>102</v>
      </c>
      <c r="E10" s="36">
        <v>100</v>
      </c>
      <c r="F10" s="215">
        <f>E10+D10+C10</f>
        <v>339</v>
      </c>
      <c r="G10" s="94">
        <v>114</v>
      </c>
      <c r="H10" s="14">
        <v>113</v>
      </c>
      <c r="I10" s="16">
        <v>105</v>
      </c>
      <c r="J10" s="215">
        <f>I10+H10+G10</f>
        <v>332</v>
      </c>
      <c r="K10" s="251">
        <v>113</v>
      </c>
      <c r="L10" s="248">
        <v>111</v>
      </c>
      <c r="M10" s="484">
        <v>81</v>
      </c>
      <c r="N10" s="538">
        <f>M10+L10+K10</f>
        <v>305</v>
      </c>
      <c r="O10" s="251">
        <v>118</v>
      </c>
      <c r="P10" s="248">
        <v>102</v>
      </c>
      <c r="Q10" s="484">
        <v>101</v>
      </c>
      <c r="R10" s="538">
        <f>Q10+P10+O10</f>
        <v>321</v>
      </c>
      <c r="S10" s="251">
        <v>128</v>
      </c>
      <c r="T10" s="306"/>
      <c r="U10" s="486"/>
      <c r="V10" s="551">
        <f>U10+T10+S10</f>
        <v>128</v>
      </c>
      <c r="W10" s="251">
        <v>114</v>
      </c>
      <c r="X10" s="248">
        <v>99</v>
      </c>
      <c r="Y10" s="484">
        <v>98</v>
      </c>
      <c r="Z10" s="538">
        <f>Y10+X10+W10</f>
        <v>311</v>
      </c>
      <c r="AA10" s="481">
        <v>310</v>
      </c>
      <c r="AB10" s="489">
        <v>390</v>
      </c>
      <c r="AC10" s="299">
        <v>80</v>
      </c>
      <c r="AD10" s="300">
        <v>95</v>
      </c>
      <c r="AE10" s="557">
        <f>AD10+AC10+AB10+AA10+Z10+V10+R10+N10+J10+F10</f>
        <v>2611</v>
      </c>
      <c r="AF10" s="154">
        <v>3</v>
      </c>
      <c r="AG10" s="251">
        <v>101</v>
      </c>
      <c r="AH10" s="248">
        <v>89</v>
      </c>
      <c r="AI10" s="484">
        <v>79</v>
      </c>
      <c r="AJ10" s="538">
        <f>AI10+AH10+AG10</f>
        <v>269</v>
      </c>
      <c r="AK10" s="321">
        <v>110</v>
      </c>
      <c r="AL10" s="324">
        <v>79</v>
      </c>
      <c r="AM10" s="311">
        <v>78</v>
      </c>
      <c r="AN10" s="538">
        <f>AM10+AL10+AK10</f>
        <v>267</v>
      </c>
      <c r="AO10" s="56">
        <v>97</v>
      </c>
      <c r="AP10" s="32">
        <v>96</v>
      </c>
      <c r="AQ10" s="127">
        <v>89</v>
      </c>
      <c r="AR10" s="578">
        <f>AQ10+AP10+AO10</f>
        <v>282</v>
      </c>
      <c r="AS10" s="94">
        <v>111</v>
      </c>
      <c r="AT10" s="14">
        <v>104</v>
      </c>
      <c r="AU10" s="16">
        <v>62</v>
      </c>
      <c r="AV10" s="215">
        <f>AU10+AT10+AS10</f>
        <v>277</v>
      </c>
      <c r="AW10" s="94">
        <v>115</v>
      </c>
      <c r="AX10" s="3"/>
      <c r="AY10" s="81"/>
      <c r="AZ10" s="215">
        <f>AY10+AX10+AW10</f>
        <v>115</v>
      </c>
      <c r="BA10" s="94">
        <v>93</v>
      </c>
      <c r="BB10" s="14">
        <v>92</v>
      </c>
      <c r="BC10" s="16">
        <v>75</v>
      </c>
      <c r="BD10" s="215">
        <f>BC10+BB10+BA10</f>
        <v>260</v>
      </c>
      <c r="BE10" s="118">
        <v>190</v>
      </c>
      <c r="BF10" s="278">
        <v>250</v>
      </c>
      <c r="BG10" s="8">
        <v>80</v>
      </c>
      <c r="BH10" s="79">
        <v>95</v>
      </c>
      <c r="BI10" s="584">
        <f>BH10+BG10+BF10+BE10+BD10+AZ10+AV10+AR10+AN10+AJ10</f>
        <v>2085</v>
      </c>
      <c r="BJ10" s="154">
        <v>8</v>
      </c>
      <c r="BK10" s="64">
        <f>AE10+BI10</f>
        <v>4696</v>
      </c>
      <c r="BL10" s="131">
        <v>6</v>
      </c>
    </row>
    <row r="11" spans="1:64" ht="14.25" customHeight="1">
      <c r="A11" s="46">
        <v>7</v>
      </c>
      <c r="B11" s="260" t="s">
        <v>25</v>
      </c>
      <c r="C11" s="35">
        <v>110</v>
      </c>
      <c r="D11" s="14">
        <v>64</v>
      </c>
      <c r="E11" s="36">
        <v>54</v>
      </c>
      <c r="F11" s="215">
        <f>E11+D11+C11</f>
        <v>228</v>
      </c>
      <c r="G11" s="94">
        <v>134</v>
      </c>
      <c r="H11" s="14">
        <v>116</v>
      </c>
      <c r="I11" s="16">
        <v>100</v>
      </c>
      <c r="J11" s="215">
        <f>I11+H11+G11</f>
        <v>350</v>
      </c>
      <c r="K11" s="321">
        <v>134</v>
      </c>
      <c r="L11" s="248">
        <v>97</v>
      </c>
      <c r="M11" s="484">
        <v>72</v>
      </c>
      <c r="N11" s="538">
        <f>M11+L11+K11</f>
        <v>303</v>
      </c>
      <c r="O11" s="251">
        <v>111</v>
      </c>
      <c r="P11" s="248">
        <v>83</v>
      </c>
      <c r="Q11" s="484">
        <v>78</v>
      </c>
      <c r="R11" s="538">
        <f>Q11+P11+O11</f>
        <v>272</v>
      </c>
      <c r="S11" s="251">
        <v>110</v>
      </c>
      <c r="T11" s="248">
        <v>107</v>
      </c>
      <c r="U11" s="484">
        <v>106</v>
      </c>
      <c r="V11" s="551">
        <f>U11+T11+S11</f>
        <v>323</v>
      </c>
      <c r="W11" s="251">
        <v>97</v>
      </c>
      <c r="X11" s="248">
        <v>94</v>
      </c>
      <c r="Y11" s="484">
        <v>84</v>
      </c>
      <c r="Z11" s="538">
        <f>Y11+X11+W11</f>
        <v>275</v>
      </c>
      <c r="AA11" s="481">
        <v>360</v>
      </c>
      <c r="AB11" s="489">
        <v>180</v>
      </c>
      <c r="AC11" s="299">
        <v>115</v>
      </c>
      <c r="AD11" s="300">
        <v>115</v>
      </c>
      <c r="AE11" s="557">
        <f>AD11+AC11+AB11+AA11+Z11+V11+R11+N11+J11+F11</f>
        <v>2521</v>
      </c>
      <c r="AF11" s="154">
        <v>4</v>
      </c>
      <c r="AG11" s="251">
        <v>97</v>
      </c>
      <c r="AH11" s="248">
        <v>96</v>
      </c>
      <c r="AI11" s="484">
        <v>94</v>
      </c>
      <c r="AJ11" s="538">
        <f>AI11+AH11+AG11</f>
        <v>287</v>
      </c>
      <c r="AK11" s="561">
        <v>143</v>
      </c>
      <c r="AL11" s="311">
        <v>100</v>
      </c>
      <c r="AM11" s="565">
        <v>97</v>
      </c>
      <c r="AN11" s="538">
        <f>AM11+AL11+AK11</f>
        <v>340</v>
      </c>
      <c r="AO11" s="56">
        <v>80</v>
      </c>
      <c r="AP11" s="32">
        <v>59</v>
      </c>
      <c r="AQ11" s="127">
        <v>48</v>
      </c>
      <c r="AR11" s="578">
        <f>AQ11+AP11+AO11</f>
        <v>187</v>
      </c>
      <c r="AS11" s="94">
        <v>96</v>
      </c>
      <c r="AT11" s="14">
        <v>86</v>
      </c>
      <c r="AU11" s="16">
        <v>75</v>
      </c>
      <c r="AV11" s="215">
        <f>AU11+AT11+AS11</f>
        <v>257</v>
      </c>
      <c r="AW11" s="94">
        <v>130</v>
      </c>
      <c r="AX11" s="192"/>
      <c r="AY11" s="295"/>
      <c r="AZ11" s="215">
        <f>AY11+AX11+AW11</f>
        <v>130</v>
      </c>
      <c r="BA11" s="94">
        <v>111</v>
      </c>
      <c r="BB11" s="14">
        <v>84</v>
      </c>
      <c r="BC11" s="16">
        <v>78</v>
      </c>
      <c r="BD11" s="215">
        <f>BC11+BB11+BA11</f>
        <v>273</v>
      </c>
      <c r="BE11" s="118">
        <v>210</v>
      </c>
      <c r="BF11" s="343">
        <v>220</v>
      </c>
      <c r="BG11" s="8">
        <v>115</v>
      </c>
      <c r="BH11" s="79">
        <v>115</v>
      </c>
      <c r="BI11" s="584">
        <f>BH11+BG11+BF11+BE11+BD11+AZ11+AV11+AR11+AN11+AJ11</f>
        <v>2134</v>
      </c>
      <c r="BJ11" s="154">
        <v>7</v>
      </c>
      <c r="BK11" s="64">
        <f>AE11+BI11</f>
        <v>4655</v>
      </c>
      <c r="BL11" s="131">
        <v>7</v>
      </c>
    </row>
    <row r="12" spans="1:64" ht="14.25" customHeight="1">
      <c r="A12" s="46">
        <v>8</v>
      </c>
      <c r="B12" s="260" t="s">
        <v>18</v>
      </c>
      <c r="C12" s="35">
        <v>116</v>
      </c>
      <c r="D12" s="14">
        <v>115</v>
      </c>
      <c r="E12" s="36">
        <v>89</v>
      </c>
      <c r="F12" s="215">
        <f>E12+D12+C12</f>
        <v>320</v>
      </c>
      <c r="G12" s="94">
        <v>130</v>
      </c>
      <c r="H12" s="14">
        <v>111</v>
      </c>
      <c r="I12" s="16">
        <v>89</v>
      </c>
      <c r="J12" s="215">
        <f>I12+H12+G12</f>
        <v>330</v>
      </c>
      <c r="K12" s="321">
        <v>106</v>
      </c>
      <c r="L12" s="311">
        <v>105</v>
      </c>
      <c r="M12" s="484">
        <v>99</v>
      </c>
      <c r="N12" s="538">
        <f>M12+L12+K12</f>
        <v>310</v>
      </c>
      <c r="O12" s="251">
        <v>103</v>
      </c>
      <c r="P12" s="248">
        <v>98</v>
      </c>
      <c r="Q12" s="484">
        <v>82</v>
      </c>
      <c r="R12" s="538">
        <f>Q12+P12+O12</f>
        <v>283</v>
      </c>
      <c r="S12" s="251">
        <v>130</v>
      </c>
      <c r="T12" s="306"/>
      <c r="U12" s="486"/>
      <c r="V12" s="551">
        <f>U12+T12+S12</f>
        <v>130</v>
      </c>
      <c r="W12" s="251">
        <v>120</v>
      </c>
      <c r="X12" s="248">
        <v>102</v>
      </c>
      <c r="Y12" s="484">
        <v>92</v>
      </c>
      <c r="Z12" s="538">
        <f>Y12+X12+W12</f>
        <v>314</v>
      </c>
      <c r="AA12" s="481"/>
      <c r="AB12" s="481">
        <v>360</v>
      </c>
      <c r="AC12" s="299">
        <v>85</v>
      </c>
      <c r="AD12" s="300">
        <v>165</v>
      </c>
      <c r="AE12" s="557">
        <f>AD12+AC12+AB12+AA12+Z12+V12+R12+N12+J12+F12</f>
        <v>2297</v>
      </c>
      <c r="AF12" s="154">
        <v>6</v>
      </c>
      <c r="AG12" s="251">
        <v>150</v>
      </c>
      <c r="AH12" s="248">
        <v>107</v>
      </c>
      <c r="AI12" s="484">
        <v>99</v>
      </c>
      <c r="AJ12" s="538">
        <f>AI12+AH12+AG12</f>
        <v>356</v>
      </c>
      <c r="AK12" s="561">
        <v>132</v>
      </c>
      <c r="AL12" s="311">
        <v>124</v>
      </c>
      <c r="AM12" s="311">
        <v>87</v>
      </c>
      <c r="AN12" s="538">
        <f>AM12+AL12+AK12</f>
        <v>343</v>
      </c>
      <c r="AO12" s="56">
        <v>130</v>
      </c>
      <c r="AP12" s="32">
        <v>64</v>
      </c>
      <c r="AQ12" s="127">
        <v>41</v>
      </c>
      <c r="AR12" s="578">
        <f>AQ12+AP12+AO12</f>
        <v>235</v>
      </c>
      <c r="AS12" s="94">
        <v>97</v>
      </c>
      <c r="AT12" s="14">
        <v>94</v>
      </c>
      <c r="AU12" s="16">
        <v>71</v>
      </c>
      <c r="AV12" s="215">
        <f>AU12+AT12+AS12</f>
        <v>262</v>
      </c>
      <c r="AW12" s="94">
        <v>114</v>
      </c>
      <c r="AX12" s="32"/>
      <c r="AY12" s="127"/>
      <c r="AZ12" s="215">
        <f>AY12+AX12+AW12</f>
        <v>114</v>
      </c>
      <c r="BA12" s="94">
        <v>126</v>
      </c>
      <c r="BB12" s="14">
        <v>86</v>
      </c>
      <c r="BC12" s="127"/>
      <c r="BD12" s="215">
        <f>BC12+BB12+BA12</f>
        <v>212</v>
      </c>
      <c r="BE12" s="581">
        <v>160</v>
      </c>
      <c r="BF12" s="278">
        <v>310</v>
      </c>
      <c r="BG12" s="84">
        <v>85</v>
      </c>
      <c r="BH12" s="291">
        <v>165</v>
      </c>
      <c r="BI12" s="584">
        <f>BH12+BG12+BF12+BE12+BD12+AZ12+AV12+AR12+AN12+AJ12</f>
        <v>2242</v>
      </c>
      <c r="BJ12" s="154">
        <v>6</v>
      </c>
      <c r="BK12" s="64">
        <f>AE12+BI12</f>
        <v>4539</v>
      </c>
      <c r="BL12" s="131">
        <v>8</v>
      </c>
    </row>
    <row r="13" spans="1:64" ht="14.25" customHeight="1">
      <c r="A13" s="46">
        <v>9</v>
      </c>
      <c r="B13" s="261" t="s">
        <v>83</v>
      </c>
      <c r="C13" s="35">
        <v>114</v>
      </c>
      <c r="D13" s="14">
        <v>97</v>
      </c>
      <c r="E13" s="36">
        <v>66</v>
      </c>
      <c r="F13" s="215">
        <f>E13+D13+C13</f>
        <v>277</v>
      </c>
      <c r="G13" s="94">
        <v>112</v>
      </c>
      <c r="H13" s="14">
        <v>81</v>
      </c>
      <c r="I13" s="16">
        <v>73</v>
      </c>
      <c r="J13" s="215">
        <f>I13+H13+G13</f>
        <v>266</v>
      </c>
      <c r="K13" s="321">
        <v>104</v>
      </c>
      <c r="L13" s="248">
        <v>92</v>
      </c>
      <c r="M13" s="484">
        <v>82</v>
      </c>
      <c r="N13" s="538">
        <f>M13+L13+K13</f>
        <v>278</v>
      </c>
      <c r="O13" s="251">
        <v>115</v>
      </c>
      <c r="P13" s="248">
        <v>104</v>
      </c>
      <c r="Q13" s="484">
        <v>87</v>
      </c>
      <c r="R13" s="538">
        <f>Q13+P13+O13</f>
        <v>306</v>
      </c>
      <c r="S13" s="251">
        <v>126</v>
      </c>
      <c r="T13" s="248">
        <v>104</v>
      </c>
      <c r="U13" s="520"/>
      <c r="V13" s="551">
        <f>U13+T13+S13</f>
        <v>230</v>
      </c>
      <c r="W13" s="251">
        <v>101</v>
      </c>
      <c r="X13" s="248">
        <v>76</v>
      </c>
      <c r="Y13" s="484">
        <v>73</v>
      </c>
      <c r="Z13" s="538">
        <f>Y13+X13+W13</f>
        <v>250</v>
      </c>
      <c r="AA13" s="481">
        <v>170</v>
      </c>
      <c r="AB13" s="489">
        <v>150</v>
      </c>
      <c r="AC13" s="299">
        <v>40</v>
      </c>
      <c r="AD13" s="300">
        <v>210</v>
      </c>
      <c r="AE13" s="557">
        <f>AD13+AC13+AB13+AA13+Z13+V13+R13+N13+J13+F13</f>
        <v>2177</v>
      </c>
      <c r="AF13" s="154">
        <v>9</v>
      </c>
      <c r="AG13" s="251">
        <v>132</v>
      </c>
      <c r="AH13" s="248">
        <v>83</v>
      </c>
      <c r="AI13" s="484">
        <v>67</v>
      </c>
      <c r="AJ13" s="538">
        <f>AI13+AH13+AG13</f>
        <v>282</v>
      </c>
      <c r="AK13" s="561">
        <v>137</v>
      </c>
      <c r="AL13" s="311">
        <v>63</v>
      </c>
      <c r="AM13" s="311">
        <v>59</v>
      </c>
      <c r="AN13" s="538">
        <f>AM13+AL13+AK13</f>
        <v>259</v>
      </c>
      <c r="AO13" s="56">
        <v>150</v>
      </c>
      <c r="AP13" s="32">
        <v>58</v>
      </c>
      <c r="AQ13" s="127">
        <v>47</v>
      </c>
      <c r="AR13" s="578">
        <f>AQ13+AP13+AO13</f>
        <v>255</v>
      </c>
      <c r="AS13" s="94">
        <v>122</v>
      </c>
      <c r="AT13" s="14">
        <v>113</v>
      </c>
      <c r="AU13" s="16">
        <v>56</v>
      </c>
      <c r="AV13" s="215">
        <f>AU13+AT13+AS13</f>
        <v>291</v>
      </c>
      <c r="AW13" s="94">
        <v>120</v>
      </c>
      <c r="AX13" s="192"/>
      <c r="AY13" s="295"/>
      <c r="AZ13" s="215">
        <f>AY13+AX13+AW13</f>
        <v>120</v>
      </c>
      <c r="BA13" s="94">
        <v>106</v>
      </c>
      <c r="BB13" s="14">
        <v>77</v>
      </c>
      <c r="BC13" s="81"/>
      <c r="BD13" s="215">
        <f>BC13+BB13+BA13</f>
        <v>183</v>
      </c>
      <c r="BE13" s="66">
        <v>200</v>
      </c>
      <c r="BF13" s="278">
        <v>140</v>
      </c>
      <c r="BG13" s="8">
        <v>40</v>
      </c>
      <c r="BH13" s="79">
        <v>210</v>
      </c>
      <c r="BI13" s="584">
        <f>BH13+BG13+BF13+BE13+BD13+AZ13+AV13+AR13+AN13+AJ13</f>
        <v>1980</v>
      </c>
      <c r="BJ13" s="154">
        <v>9</v>
      </c>
      <c r="BK13" s="64">
        <f>AE13+BI13</f>
        <v>4157</v>
      </c>
      <c r="BL13" s="131">
        <v>9</v>
      </c>
    </row>
    <row r="14" spans="1:64" ht="14.25" customHeight="1">
      <c r="A14" s="46">
        <v>10</v>
      </c>
      <c r="B14" s="260" t="s">
        <v>11</v>
      </c>
      <c r="C14" s="35">
        <v>146</v>
      </c>
      <c r="D14" s="14">
        <v>143</v>
      </c>
      <c r="E14" s="36">
        <v>140</v>
      </c>
      <c r="F14" s="215">
        <f>E14+D14+C14</f>
        <v>429</v>
      </c>
      <c r="G14" s="94">
        <v>108</v>
      </c>
      <c r="H14" s="14">
        <v>99</v>
      </c>
      <c r="I14" s="16">
        <v>82</v>
      </c>
      <c r="J14" s="215">
        <f>I14+H14+G14</f>
        <v>289</v>
      </c>
      <c r="K14" s="251">
        <v>115</v>
      </c>
      <c r="L14" s="248">
        <v>76</v>
      </c>
      <c r="M14" s="484">
        <v>70</v>
      </c>
      <c r="N14" s="538">
        <f>M14+L14+K14</f>
        <v>261</v>
      </c>
      <c r="O14" s="251">
        <v>124</v>
      </c>
      <c r="P14" s="248">
        <v>90</v>
      </c>
      <c r="Q14" s="484">
        <v>78</v>
      </c>
      <c r="R14" s="538">
        <f>Q14+P14+O14</f>
        <v>292</v>
      </c>
      <c r="S14" s="251"/>
      <c r="T14" s="248"/>
      <c r="U14" s="484"/>
      <c r="V14" s="551">
        <f>U14+T14+S14</f>
        <v>0</v>
      </c>
      <c r="W14" s="251">
        <v>107</v>
      </c>
      <c r="X14" s="248">
        <v>95</v>
      </c>
      <c r="Y14" s="484">
        <v>79</v>
      </c>
      <c r="Z14" s="538">
        <f>Y14+X14+W14</f>
        <v>281</v>
      </c>
      <c r="AA14" s="481">
        <v>200</v>
      </c>
      <c r="AB14" s="487">
        <v>420</v>
      </c>
      <c r="AC14" s="297">
        <v>55</v>
      </c>
      <c r="AD14" s="298">
        <v>65</v>
      </c>
      <c r="AE14" s="557">
        <f>AD14+AC14+AB14+AA14+Z14+V14+R14+N14+J14+F14</f>
        <v>2292</v>
      </c>
      <c r="AF14" s="154">
        <v>7</v>
      </c>
      <c r="AG14" s="251">
        <v>114</v>
      </c>
      <c r="AH14" s="248">
        <v>105</v>
      </c>
      <c r="AI14" s="484">
        <v>56</v>
      </c>
      <c r="AJ14" s="538">
        <f>AI14+AH14+AG14</f>
        <v>275</v>
      </c>
      <c r="AK14" s="321">
        <v>105</v>
      </c>
      <c r="AL14" s="324">
        <v>88</v>
      </c>
      <c r="AM14" s="311">
        <v>86</v>
      </c>
      <c r="AN14" s="538">
        <f>AM14+AL14+AK14</f>
        <v>279</v>
      </c>
      <c r="AO14" s="56">
        <v>99</v>
      </c>
      <c r="AP14" s="32">
        <v>93</v>
      </c>
      <c r="AQ14" s="127">
        <v>76</v>
      </c>
      <c r="AR14" s="578">
        <f>AQ14+AP14+AO14</f>
        <v>268</v>
      </c>
      <c r="AS14" s="94">
        <v>93</v>
      </c>
      <c r="AT14" s="14">
        <v>92</v>
      </c>
      <c r="AU14" s="16">
        <v>90</v>
      </c>
      <c r="AV14" s="215">
        <f>AU14+AT14+AS14</f>
        <v>275</v>
      </c>
      <c r="AW14" s="580">
        <v>106</v>
      </c>
      <c r="AX14" s="3"/>
      <c r="AY14" s="81"/>
      <c r="AZ14" s="215">
        <f>AY14+AX14+AW14</f>
        <v>106</v>
      </c>
      <c r="BA14" s="94">
        <v>98</v>
      </c>
      <c r="BB14" s="14">
        <v>91</v>
      </c>
      <c r="BC14" s="16">
        <v>72</v>
      </c>
      <c r="BD14" s="215">
        <f>BC14+BB14+BA14</f>
        <v>261</v>
      </c>
      <c r="BE14" s="118"/>
      <c r="BF14" s="278">
        <v>270</v>
      </c>
      <c r="BG14" s="8">
        <v>55</v>
      </c>
      <c r="BH14" s="79">
        <v>65</v>
      </c>
      <c r="BI14" s="584">
        <f>BH14+BG14+BF14+BE14+BD14+AZ14+AV14+AR14+AN14+AJ14</f>
        <v>1854</v>
      </c>
      <c r="BJ14" s="154">
        <v>13</v>
      </c>
      <c r="BK14" s="64">
        <f>AE14+BI14</f>
        <v>4146</v>
      </c>
      <c r="BL14" s="131">
        <v>10</v>
      </c>
    </row>
    <row r="15" spans="1:64" ht="14.25" customHeight="1">
      <c r="A15" s="46">
        <v>11</v>
      </c>
      <c r="B15" s="260" t="s">
        <v>15</v>
      </c>
      <c r="C15" s="35"/>
      <c r="D15" s="14"/>
      <c r="E15" s="36"/>
      <c r="F15" s="215">
        <f>E15+D15+C15</f>
        <v>0</v>
      </c>
      <c r="G15" s="527"/>
      <c r="H15" s="104"/>
      <c r="I15" s="266"/>
      <c r="J15" s="215">
        <f>I15+H15+G15</f>
        <v>0</v>
      </c>
      <c r="K15" s="251">
        <v>150</v>
      </c>
      <c r="L15" s="248">
        <v>103</v>
      </c>
      <c r="M15" s="484">
        <v>85</v>
      </c>
      <c r="N15" s="538">
        <f>M15+L15+K15</f>
        <v>338</v>
      </c>
      <c r="O15" s="251">
        <v>105</v>
      </c>
      <c r="P15" s="248">
        <v>99</v>
      </c>
      <c r="Q15" s="484">
        <v>76</v>
      </c>
      <c r="R15" s="538">
        <f>Q15+P15+O15</f>
        <v>280</v>
      </c>
      <c r="S15" s="251">
        <v>143</v>
      </c>
      <c r="T15" s="248">
        <v>137</v>
      </c>
      <c r="U15" s="486"/>
      <c r="V15" s="551">
        <f>U15+T15+S15</f>
        <v>280</v>
      </c>
      <c r="W15" s="251">
        <v>150</v>
      </c>
      <c r="X15" s="248">
        <v>110</v>
      </c>
      <c r="Y15" s="484">
        <v>106</v>
      </c>
      <c r="Z15" s="538">
        <f>Y15+X15+W15</f>
        <v>366</v>
      </c>
      <c r="AA15" s="481">
        <v>450</v>
      </c>
      <c r="AB15" s="485"/>
      <c r="AC15" s="299">
        <v>195</v>
      </c>
      <c r="AD15" s="300">
        <v>110</v>
      </c>
      <c r="AE15" s="557">
        <f>AD15+AC15+AB15+AA15+Z15+V15+R15+N15+J15+F15</f>
        <v>2019</v>
      </c>
      <c r="AF15" s="154">
        <v>11</v>
      </c>
      <c r="AG15" s="325"/>
      <c r="AH15" s="307"/>
      <c r="AI15" s="546"/>
      <c r="AJ15" s="538">
        <f>AI15+AH15+AG15</f>
        <v>0</v>
      </c>
      <c r="AK15" s="562"/>
      <c r="AL15" s="269"/>
      <c r="AM15" s="270"/>
      <c r="AN15" s="538">
        <f>AM15+AL15+AK15</f>
        <v>0</v>
      </c>
      <c r="AO15" s="56">
        <v>102</v>
      </c>
      <c r="AP15" s="32">
        <v>100</v>
      </c>
      <c r="AQ15" s="127">
        <v>83</v>
      </c>
      <c r="AR15" s="578">
        <f>AQ15+AP15+AO15</f>
        <v>285</v>
      </c>
      <c r="AS15" s="94">
        <v>126</v>
      </c>
      <c r="AT15" s="14">
        <v>116</v>
      </c>
      <c r="AU15" s="16">
        <v>102</v>
      </c>
      <c r="AV15" s="215">
        <f>AU15+AT15+AS15</f>
        <v>344</v>
      </c>
      <c r="AW15" s="94">
        <v>116</v>
      </c>
      <c r="AX15" s="14">
        <v>110</v>
      </c>
      <c r="AY15" s="16">
        <v>108</v>
      </c>
      <c r="AZ15" s="215">
        <f>AY15+AX15+AW15</f>
        <v>334</v>
      </c>
      <c r="BA15" s="94">
        <v>140</v>
      </c>
      <c r="BB15" s="14">
        <v>118</v>
      </c>
      <c r="BC15" s="16">
        <v>115</v>
      </c>
      <c r="BD15" s="215">
        <f>BC15+BB15+BA15</f>
        <v>373</v>
      </c>
      <c r="BE15" s="118">
        <v>250</v>
      </c>
      <c r="BF15" s="278"/>
      <c r="BG15" s="84">
        <v>195</v>
      </c>
      <c r="BH15" s="291">
        <v>110</v>
      </c>
      <c r="BI15" s="584">
        <f>BH15+BG15+BF15+BE15+BD15+AZ15+AV15+AR15+AN15+AJ15</f>
        <v>1891</v>
      </c>
      <c r="BJ15" s="154">
        <v>11</v>
      </c>
      <c r="BK15" s="64">
        <f>AE15+BI15</f>
        <v>3910</v>
      </c>
      <c r="BL15" s="131">
        <v>11</v>
      </c>
    </row>
    <row r="16" spans="1:64" ht="14.25" customHeight="1">
      <c r="A16" s="46">
        <v>12</v>
      </c>
      <c r="B16" s="265" t="s">
        <v>1</v>
      </c>
      <c r="C16" s="35"/>
      <c r="D16" s="14"/>
      <c r="E16" s="36"/>
      <c r="F16" s="215">
        <f>E16+D16+C16</f>
        <v>0</v>
      </c>
      <c r="G16" s="94"/>
      <c r="H16" s="14"/>
      <c r="I16" s="16"/>
      <c r="J16" s="215">
        <f>I16+H16+G16</f>
        <v>0</v>
      </c>
      <c r="K16" s="251">
        <v>137</v>
      </c>
      <c r="L16" s="248">
        <v>96</v>
      </c>
      <c r="M16" s="484">
        <v>87</v>
      </c>
      <c r="N16" s="538">
        <f>M16+L16+K16</f>
        <v>320</v>
      </c>
      <c r="O16" s="251">
        <v>143</v>
      </c>
      <c r="P16" s="248">
        <v>130</v>
      </c>
      <c r="Q16" s="484">
        <v>122</v>
      </c>
      <c r="R16" s="538">
        <f>Q16+P16+O16</f>
        <v>395</v>
      </c>
      <c r="S16" s="541"/>
      <c r="T16" s="289"/>
      <c r="U16" s="520"/>
      <c r="V16" s="551">
        <f>U16+T16+S16</f>
        <v>0</v>
      </c>
      <c r="W16" s="251">
        <v>130</v>
      </c>
      <c r="X16" s="248">
        <v>124</v>
      </c>
      <c r="Y16" s="484">
        <v>108</v>
      </c>
      <c r="Z16" s="538">
        <f>Y16+X16+W16</f>
        <v>362</v>
      </c>
      <c r="AA16" s="481">
        <v>330</v>
      </c>
      <c r="AB16" s="481"/>
      <c r="AC16" s="299">
        <v>145</v>
      </c>
      <c r="AD16" s="300">
        <v>180</v>
      </c>
      <c r="AE16" s="557">
        <f>AD16+AC16+AB16+AA16+Z16+V16+R16+N16+J16+F16</f>
        <v>1732</v>
      </c>
      <c r="AF16" s="154">
        <v>14</v>
      </c>
      <c r="AG16" s="253"/>
      <c r="AH16" s="252"/>
      <c r="AI16" s="522"/>
      <c r="AJ16" s="538">
        <f>AI16+AH16+AG16</f>
        <v>0</v>
      </c>
      <c r="AK16" s="286"/>
      <c r="AL16" s="281"/>
      <c r="AM16" s="281"/>
      <c r="AN16" s="538">
        <f>AM16+AL16+AK16</f>
        <v>0</v>
      </c>
      <c r="AO16" s="56">
        <v>137</v>
      </c>
      <c r="AP16" s="32">
        <v>110</v>
      </c>
      <c r="AQ16" s="127">
        <v>88</v>
      </c>
      <c r="AR16" s="578">
        <f>AQ16+AP16+AO16</f>
        <v>335</v>
      </c>
      <c r="AS16" s="94">
        <v>107</v>
      </c>
      <c r="AT16" s="14">
        <v>105</v>
      </c>
      <c r="AU16" s="16">
        <v>91</v>
      </c>
      <c r="AV16" s="215">
        <f>AU16+AT16+AS16</f>
        <v>303</v>
      </c>
      <c r="AW16" s="94">
        <v>109</v>
      </c>
      <c r="AX16" s="30"/>
      <c r="AY16" s="125"/>
      <c r="AZ16" s="215">
        <f>AY16+AX16+AW16</f>
        <v>109</v>
      </c>
      <c r="BA16" s="94">
        <v>114</v>
      </c>
      <c r="BB16" s="14">
        <v>112</v>
      </c>
      <c r="BC16" s="16">
        <v>104</v>
      </c>
      <c r="BD16" s="215">
        <f>BC16+BB16+BA16</f>
        <v>330</v>
      </c>
      <c r="BE16" s="118">
        <v>330</v>
      </c>
      <c r="BF16" s="286"/>
      <c r="BG16" s="83">
        <v>145</v>
      </c>
      <c r="BH16" s="292">
        <v>180</v>
      </c>
      <c r="BI16" s="584">
        <f>BH16+BG16+BF16+BE16+BD16+AZ16+AV16+AR16+AN16+AJ16</f>
        <v>1732</v>
      </c>
      <c r="BJ16" s="154">
        <v>14</v>
      </c>
      <c r="BK16" s="64">
        <f>AE16+BI16</f>
        <v>3464</v>
      </c>
      <c r="BL16" s="131">
        <v>12</v>
      </c>
    </row>
    <row r="17" spans="1:64" ht="14.25" customHeight="1">
      <c r="A17" s="46">
        <v>13</v>
      </c>
      <c r="B17" s="260" t="s">
        <v>5</v>
      </c>
      <c r="C17" s="35">
        <v>124</v>
      </c>
      <c r="D17" s="14">
        <v>101</v>
      </c>
      <c r="E17" s="36">
        <v>83</v>
      </c>
      <c r="F17" s="215">
        <f>E17+D17+C17</f>
        <v>308</v>
      </c>
      <c r="G17" s="94">
        <v>110</v>
      </c>
      <c r="H17" s="14">
        <v>104</v>
      </c>
      <c r="I17" s="16">
        <v>102</v>
      </c>
      <c r="J17" s="215">
        <f>I17+H17+G17</f>
        <v>316</v>
      </c>
      <c r="K17" s="322">
        <v>130</v>
      </c>
      <c r="L17" s="312">
        <v>120</v>
      </c>
      <c r="M17" s="528">
        <v>102</v>
      </c>
      <c r="N17" s="538">
        <f>M17+L17+K17</f>
        <v>352</v>
      </c>
      <c r="O17" s="533">
        <v>126</v>
      </c>
      <c r="P17" s="313"/>
      <c r="Q17" s="521"/>
      <c r="R17" s="538">
        <f>Q17+P17+O17</f>
        <v>126</v>
      </c>
      <c r="S17" s="322">
        <v>124</v>
      </c>
      <c r="T17" s="312">
        <v>122</v>
      </c>
      <c r="U17" s="520"/>
      <c r="V17" s="551">
        <f>U17+T17+S17</f>
        <v>246</v>
      </c>
      <c r="W17" s="533">
        <v>140</v>
      </c>
      <c r="X17" s="494"/>
      <c r="Y17" s="504"/>
      <c r="Z17" s="538">
        <f>Y17+X17+W17</f>
        <v>140</v>
      </c>
      <c r="AA17" s="554"/>
      <c r="AB17" s="492">
        <v>290</v>
      </c>
      <c r="AC17" s="309">
        <v>100</v>
      </c>
      <c r="AD17" s="310">
        <v>155</v>
      </c>
      <c r="AE17" s="557">
        <f>AD17+AC17+AB17+AA17+Z17+V17+R17+N17+J17+F17</f>
        <v>2033</v>
      </c>
      <c r="AF17" s="154">
        <v>10</v>
      </c>
      <c r="AG17" s="251">
        <v>90</v>
      </c>
      <c r="AH17" s="248">
        <v>82</v>
      </c>
      <c r="AI17" s="484"/>
      <c r="AJ17" s="538">
        <f>AI17+AH17+AG17</f>
        <v>172</v>
      </c>
      <c r="AK17" s="561">
        <v>134</v>
      </c>
      <c r="AL17" s="311">
        <v>68</v>
      </c>
      <c r="AM17" s="311"/>
      <c r="AN17" s="538">
        <f>AM17+AL17+AK17</f>
        <v>202</v>
      </c>
      <c r="AO17" s="566">
        <v>124</v>
      </c>
      <c r="AP17" s="317">
        <v>69</v>
      </c>
      <c r="AQ17" s="570">
        <v>52</v>
      </c>
      <c r="AR17" s="578">
        <f>AQ17+AP17+AO17</f>
        <v>245</v>
      </c>
      <c r="AS17" s="640">
        <v>109</v>
      </c>
      <c r="AT17" s="505"/>
      <c r="AU17" s="506"/>
      <c r="AV17" s="215">
        <f>AU17+AT17+AS17</f>
        <v>109</v>
      </c>
      <c r="AW17" s="94">
        <v>113</v>
      </c>
      <c r="AX17" s="3"/>
      <c r="AY17" s="81"/>
      <c r="AZ17" s="215">
        <f>AY17+AX17+AW17</f>
        <v>113</v>
      </c>
      <c r="BA17" s="640">
        <v>90</v>
      </c>
      <c r="BB17" s="501"/>
      <c r="BC17" s="506"/>
      <c r="BD17" s="215">
        <f>BC17+BB17+BA17</f>
        <v>90</v>
      </c>
      <c r="BE17" s="66"/>
      <c r="BF17" s="278">
        <v>193</v>
      </c>
      <c r="BG17" s="8">
        <v>100</v>
      </c>
      <c r="BH17" s="79">
        <v>155</v>
      </c>
      <c r="BI17" s="584">
        <f>BH17+BG17+BF17+BE17+BD17+AZ17+AV17+AR17+AN17+AJ17</f>
        <v>1379</v>
      </c>
      <c r="BJ17" s="154">
        <v>16</v>
      </c>
      <c r="BK17" s="64">
        <f>AE17+BI17</f>
        <v>3412</v>
      </c>
      <c r="BL17" s="131">
        <v>13</v>
      </c>
    </row>
    <row r="18" spans="1:64" ht="14.25" customHeight="1">
      <c r="A18" s="46">
        <v>14</v>
      </c>
      <c r="B18" s="260" t="s">
        <v>124</v>
      </c>
      <c r="C18" s="35">
        <v>76</v>
      </c>
      <c r="D18" s="14">
        <v>52</v>
      </c>
      <c r="E18" s="36"/>
      <c r="F18" s="215">
        <f>E18+D18+C18</f>
        <v>128</v>
      </c>
      <c r="G18" s="94">
        <v>128</v>
      </c>
      <c r="H18" s="14">
        <v>101</v>
      </c>
      <c r="I18" s="16"/>
      <c r="J18" s="215">
        <f>I18+H18+G18</f>
        <v>229</v>
      </c>
      <c r="K18" s="321">
        <v>140</v>
      </c>
      <c r="L18" s="311">
        <v>42</v>
      </c>
      <c r="M18" s="522"/>
      <c r="N18" s="538">
        <f>M18+L18+K18</f>
        <v>182</v>
      </c>
      <c r="O18" s="251">
        <v>150</v>
      </c>
      <c r="P18" s="248">
        <v>48</v>
      </c>
      <c r="Q18" s="522"/>
      <c r="R18" s="538">
        <f>Q18+P18+O18</f>
        <v>198</v>
      </c>
      <c r="S18" s="251">
        <v>132</v>
      </c>
      <c r="T18" s="252"/>
      <c r="U18" s="522"/>
      <c r="V18" s="551">
        <f>U18+T18+S18</f>
        <v>132</v>
      </c>
      <c r="W18" s="251">
        <v>146</v>
      </c>
      <c r="X18" s="248"/>
      <c r="Y18" s="484"/>
      <c r="Z18" s="538">
        <f>Y18+X18+W18</f>
        <v>146</v>
      </c>
      <c r="AA18" s="481">
        <v>53</v>
      </c>
      <c r="AB18" s="481"/>
      <c r="AC18" s="301">
        <v>37.5</v>
      </c>
      <c r="AD18" s="298"/>
      <c r="AE18" s="557">
        <f>AD18+AC18+AB18+AA18+Z18+V18+R18+N18+J18+F18</f>
        <v>1105.5</v>
      </c>
      <c r="AF18" s="154">
        <v>18</v>
      </c>
      <c r="AG18" s="251">
        <v>140</v>
      </c>
      <c r="AH18" s="248">
        <v>92</v>
      </c>
      <c r="AI18" s="484">
        <v>78</v>
      </c>
      <c r="AJ18" s="538">
        <f>AI18+AH18+AG18</f>
        <v>310</v>
      </c>
      <c r="AK18" s="321">
        <v>140</v>
      </c>
      <c r="AL18" s="324">
        <v>81</v>
      </c>
      <c r="AM18" s="311">
        <v>67</v>
      </c>
      <c r="AN18" s="538">
        <f>AM18+AL18+AK18</f>
        <v>288</v>
      </c>
      <c r="AO18" s="56">
        <v>120</v>
      </c>
      <c r="AP18" s="32">
        <v>49</v>
      </c>
      <c r="AQ18" s="127">
        <v>45</v>
      </c>
      <c r="AR18" s="578">
        <f>AQ18+AP18+AO18</f>
        <v>214</v>
      </c>
      <c r="AS18" s="94">
        <v>128</v>
      </c>
      <c r="AT18" s="14">
        <v>68</v>
      </c>
      <c r="AU18" s="16">
        <v>61</v>
      </c>
      <c r="AV18" s="215">
        <f>AU18+AT18+AS18</f>
        <v>257</v>
      </c>
      <c r="AW18" s="94">
        <v>124</v>
      </c>
      <c r="AX18" s="3"/>
      <c r="AY18" s="81"/>
      <c r="AZ18" s="215">
        <f>AY18+AX18+AW18</f>
        <v>124</v>
      </c>
      <c r="BA18" s="94">
        <v>120</v>
      </c>
      <c r="BB18" s="3"/>
      <c r="BC18" s="81"/>
      <c r="BD18" s="215">
        <f>BC18+BB18+BA18</f>
        <v>120</v>
      </c>
      <c r="BE18" s="66">
        <v>270</v>
      </c>
      <c r="BF18" s="286">
        <v>230</v>
      </c>
      <c r="BG18" s="8">
        <v>75</v>
      </c>
      <c r="BH18" s="79"/>
      <c r="BI18" s="584">
        <f>BH18+BG18+BF18+BE18+BD18+AZ18+AV18+AR18+AN18+AJ18</f>
        <v>1888</v>
      </c>
      <c r="BJ18" s="154">
        <v>12</v>
      </c>
      <c r="BK18" s="64">
        <f>AE18+BI18</f>
        <v>2993.5</v>
      </c>
      <c r="BL18" s="131">
        <v>14</v>
      </c>
    </row>
    <row r="19" spans="1:64" ht="14.25" customHeight="1">
      <c r="A19" s="46">
        <v>15</v>
      </c>
      <c r="B19" s="260" t="s">
        <v>17</v>
      </c>
      <c r="C19" s="35">
        <v>128</v>
      </c>
      <c r="D19" s="14">
        <v>118</v>
      </c>
      <c r="E19" s="36">
        <v>103</v>
      </c>
      <c r="F19" s="215">
        <f>E19+D19+C19</f>
        <v>349</v>
      </c>
      <c r="G19" s="94">
        <v>70</v>
      </c>
      <c r="H19" s="14">
        <v>59</v>
      </c>
      <c r="I19" s="16">
        <v>50</v>
      </c>
      <c r="J19" s="215">
        <f>I19+H19+G19</f>
        <v>179</v>
      </c>
      <c r="K19" s="321">
        <v>64</v>
      </c>
      <c r="L19" s="330"/>
      <c r="M19" s="486"/>
      <c r="N19" s="538">
        <f>M19+L19+K19</f>
        <v>64</v>
      </c>
      <c r="O19" s="251">
        <v>70</v>
      </c>
      <c r="P19" s="248"/>
      <c r="Q19" s="486"/>
      <c r="R19" s="538">
        <f>Q19+P19+O19</f>
        <v>70</v>
      </c>
      <c r="S19" s="323"/>
      <c r="T19" s="306"/>
      <c r="U19" s="486"/>
      <c r="V19" s="551">
        <f>U19+T19+S19</f>
        <v>0</v>
      </c>
      <c r="W19" s="251"/>
      <c r="X19" s="248"/>
      <c r="Y19" s="366"/>
      <c r="Z19" s="538">
        <f>Y19+X19+W19</f>
        <v>0</v>
      </c>
      <c r="AA19" s="554"/>
      <c r="AB19" s="482">
        <v>270</v>
      </c>
      <c r="AC19" s="299"/>
      <c r="AD19" s="300">
        <v>60</v>
      </c>
      <c r="AE19" s="557">
        <f>AD19+AC19+AB19+AA19+Z19+V19+R19+N19+J19+F19</f>
        <v>992</v>
      </c>
      <c r="AF19" s="154">
        <v>23</v>
      </c>
      <c r="AG19" s="251">
        <v>115</v>
      </c>
      <c r="AH19" s="248">
        <v>110</v>
      </c>
      <c r="AI19" s="484">
        <v>80</v>
      </c>
      <c r="AJ19" s="538">
        <f>AI19+AH19+AG19</f>
        <v>305</v>
      </c>
      <c r="AK19" s="321">
        <v>107</v>
      </c>
      <c r="AL19" s="324">
        <v>102</v>
      </c>
      <c r="AM19" s="311">
        <v>93</v>
      </c>
      <c r="AN19" s="538">
        <f>AM19+AL19+AK19</f>
        <v>302</v>
      </c>
      <c r="AO19" s="56">
        <v>105</v>
      </c>
      <c r="AP19" s="32">
        <v>77</v>
      </c>
      <c r="AQ19" s="127">
        <v>62</v>
      </c>
      <c r="AR19" s="578">
        <f>AQ19+AP19+AO19</f>
        <v>244</v>
      </c>
      <c r="AS19" s="94">
        <v>99</v>
      </c>
      <c r="AT19" s="14">
        <v>87</v>
      </c>
      <c r="AU19" s="16">
        <v>81</v>
      </c>
      <c r="AV19" s="215">
        <f>AU19+AT19+AS19</f>
        <v>267</v>
      </c>
      <c r="AW19" s="56"/>
      <c r="AX19" s="32"/>
      <c r="AY19" s="127"/>
      <c r="AZ19" s="215">
        <f>AY19+AX19+AW19</f>
        <v>0</v>
      </c>
      <c r="BA19" s="94">
        <v>105</v>
      </c>
      <c r="BB19" s="14">
        <v>85</v>
      </c>
      <c r="BC19" s="127"/>
      <c r="BD19" s="215">
        <f>BC19+BB19+BA19</f>
        <v>190</v>
      </c>
      <c r="BE19" s="581">
        <v>310</v>
      </c>
      <c r="BF19" s="286">
        <v>150</v>
      </c>
      <c r="BG19" s="84">
        <v>135</v>
      </c>
      <c r="BH19" s="291">
        <v>60</v>
      </c>
      <c r="BI19" s="584">
        <f>BH19+BG19+BF19+BE19+BD19+AZ19+AV19+AR19+AN19+AJ19</f>
        <v>1963</v>
      </c>
      <c r="BJ19" s="154">
        <v>10</v>
      </c>
      <c r="BK19" s="64">
        <f>AE19+BI19</f>
        <v>2955</v>
      </c>
      <c r="BL19" s="131">
        <v>15</v>
      </c>
    </row>
    <row r="20" spans="1:64" ht="14.25" customHeight="1">
      <c r="A20" s="46">
        <v>16</v>
      </c>
      <c r="B20" s="262" t="s">
        <v>19</v>
      </c>
      <c r="C20" s="35">
        <v>108</v>
      </c>
      <c r="D20" s="14">
        <v>59</v>
      </c>
      <c r="E20" s="36">
        <v>50</v>
      </c>
      <c r="F20" s="215">
        <f>E20+D20+C20</f>
        <v>217</v>
      </c>
      <c r="G20" s="94">
        <v>132</v>
      </c>
      <c r="H20" s="14">
        <v>126</v>
      </c>
      <c r="I20" s="16">
        <v>52</v>
      </c>
      <c r="J20" s="215">
        <f>I20+H20+G20</f>
        <v>310</v>
      </c>
      <c r="K20" s="321">
        <v>114</v>
      </c>
      <c r="L20" s="311">
        <v>98</v>
      </c>
      <c r="M20" s="484">
        <v>52</v>
      </c>
      <c r="N20" s="538">
        <f>M20+L20+K20</f>
        <v>264</v>
      </c>
      <c r="O20" s="251">
        <v>96</v>
      </c>
      <c r="P20" s="248">
        <v>51</v>
      </c>
      <c r="Q20" s="484">
        <v>50</v>
      </c>
      <c r="R20" s="538">
        <f>Q20+P20+O20</f>
        <v>197</v>
      </c>
      <c r="S20" s="251">
        <v>108</v>
      </c>
      <c r="T20" s="289"/>
      <c r="U20" s="520"/>
      <c r="V20" s="551">
        <f>U20+T20+S20</f>
        <v>108</v>
      </c>
      <c r="W20" s="251">
        <v>109</v>
      </c>
      <c r="X20" s="248">
        <v>71</v>
      </c>
      <c r="Y20" s="484"/>
      <c r="Z20" s="538">
        <f>Y20+X20+W20</f>
        <v>180</v>
      </c>
      <c r="AA20" s="481">
        <v>140</v>
      </c>
      <c r="AB20" s="487">
        <v>100</v>
      </c>
      <c r="AC20" s="301">
        <v>45</v>
      </c>
      <c r="AD20" s="298"/>
      <c r="AE20" s="557">
        <f>AD20+AC20+AB20+AA20+Z20+V20+R20+N20+J20+F20</f>
        <v>1561</v>
      </c>
      <c r="AF20" s="154">
        <v>15</v>
      </c>
      <c r="AG20" s="251">
        <v>84</v>
      </c>
      <c r="AH20" s="248">
        <v>75</v>
      </c>
      <c r="AI20" s="484">
        <v>66</v>
      </c>
      <c r="AJ20" s="538">
        <f>AI20+AH20+AG20</f>
        <v>225</v>
      </c>
      <c r="AK20" s="561">
        <v>82</v>
      </c>
      <c r="AL20" s="311">
        <v>73</v>
      </c>
      <c r="AM20" s="311">
        <v>64</v>
      </c>
      <c r="AN20" s="538">
        <f>AM20+AL20+AK20</f>
        <v>219</v>
      </c>
      <c r="AO20" s="56">
        <v>75</v>
      </c>
      <c r="AP20" s="32">
        <v>73</v>
      </c>
      <c r="AQ20" s="82"/>
      <c r="AR20" s="578">
        <f>AQ20+AP20+AO20</f>
        <v>148</v>
      </c>
      <c r="AS20" s="94">
        <v>83</v>
      </c>
      <c r="AT20" s="14">
        <v>49</v>
      </c>
      <c r="AU20" s="295"/>
      <c r="AV20" s="215">
        <f>AU20+AT20+AS20</f>
        <v>132</v>
      </c>
      <c r="AW20" s="573"/>
      <c r="AX20" s="192"/>
      <c r="AY20" s="295"/>
      <c r="AZ20" s="215">
        <f>AY20+AX20+AW20</f>
        <v>0</v>
      </c>
      <c r="BA20" s="94">
        <v>73</v>
      </c>
      <c r="BB20" s="3"/>
      <c r="BC20" s="81"/>
      <c r="BD20" s="215">
        <f>BC20+BB20+BA20</f>
        <v>73</v>
      </c>
      <c r="BE20" s="66">
        <v>100</v>
      </c>
      <c r="BF20" s="286">
        <v>170</v>
      </c>
      <c r="BG20" s="8">
        <v>45</v>
      </c>
      <c r="BH20" s="79"/>
      <c r="BI20" s="584">
        <f>BH20+BG20+BF20+BE20+BD20+AZ20+AV20+AR20+AN20+AJ20</f>
        <v>1112</v>
      </c>
      <c r="BJ20" s="154">
        <v>19</v>
      </c>
      <c r="BK20" s="64">
        <f>AE20+BI20</f>
        <v>2673</v>
      </c>
      <c r="BL20" s="131">
        <v>16</v>
      </c>
    </row>
    <row r="21" spans="1:64" ht="14.25" customHeight="1">
      <c r="A21" s="46">
        <v>17</v>
      </c>
      <c r="B21" s="260" t="s">
        <v>9</v>
      </c>
      <c r="C21" s="35">
        <v>107</v>
      </c>
      <c r="D21" s="14">
        <v>81</v>
      </c>
      <c r="E21" s="36">
        <v>57</v>
      </c>
      <c r="F21" s="215">
        <f>E21+D21+C21</f>
        <v>245</v>
      </c>
      <c r="G21" s="94">
        <v>69</v>
      </c>
      <c r="H21" s="14">
        <v>68</v>
      </c>
      <c r="I21" s="16">
        <v>54</v>
      </c>
      <c r="J21" s="215">
        <f>I21+H21+G21</f>
        <v>191</v>
      </c>
      <c r="K21" s="251">
        <v>84</v>
      </c>
      <c r="L21" s="248">
        <v>36</v>
      </c>
      <c r="M21" s="484">
        <v>29</v>
      </c>
      <c r="N21" s="538">
        <f>M21+L21+K21</f>
        <v>149</v>
      </c>
      <c r="O21" s="251">
        <v>86</v>
      </c>
      <c r="P21" s="306"/>
      <c r="Q21" s="486"/>
      <c r="R21" s="538">
        <f>Q21+P21+O21</f>
        <v>86</v>
      </c>
      <c r="S21" s="323"/>
      <c r="T21" s="306"/>
      <c r="U21" s="486"/>
      <c r="V21" s="551">
        <f>U21+T21+S21</f>
        <v>0</v>
      </c>
      <c r="W21" s="251"/>
      <c r="X21" s="248"/>
      <c r="Y21" s="484"/>
      <c r="Z21" s="538">
        <f>Y21+X21+W21</f>
        <v>0</v>
      </c>
      <c r="AA21" s="481"/>
      <c r="AB21" s="481">
        <v>190</v>
      </c>
      <c r="AC21" s="299">
        <v>65</v>
      </c>
      <c r="AD21" s="300">
        <v>70</v>
      </c>
      <c r="AE21" s="557">
        <f>AD21+AC21+AB21+AA21+Z21+V21+R21+N21+J21+F21</f>
        <v>996</v>
      </c>
      <c r="AF21" s="154">
        <v>22</v>
      </c>
      <c r="AG21" s="251">
        <v>103</v>
      </c>
      <c r="AH21" s="248">
        <v>95</v>
      </c>
      <c r="AI21" s="484">
        <v>93</v>
      </c>
      <c r="AJ21" s="538">
        <f>AI21+AH21+AG21</f>
        <v>291</v>
      </c>
      <c r="AK21" s="321">
        <v>90</v>
      </c>
      <c r="AL21" s="324">
        <v>85</v>
      </c>
      <c r="AM21" s="311">
        <v>80</v>
      </c>
      <c r="AN21" s="538">
        <f>AM21+AL21+AK21</f>
        <v>255</v>
      </c>
      <c r="AO21" s="56">
        <v>71</v>
      </c>
      <c r="AP21" s="32">
        <v>67</v>
      </c>
      <c r="AQ21" s="127">
        <v>54</v>
      </c>
      <c r="AR21" s="578">
        <f>AQ21+AP21+AO21</f>
        <v>192</v>
      </c>
      <c r="AS21" s="94">
        <v>82</v>
      </c>
      <c r="AT21" s="14">
        <v>52</v>
      </c>
      <c r="AU21" s="82"/>
      <c r="AV21" s="215">
        <f>AU21+AT21+AS21</f>
        <v>134</v>
      </c>
      <c r="AW21" s="94">
        <v>101</v>
      </c>
      <c r="AX21" s="24"/>
      <c r="AY21" s="82"/>
      <c r="AZ21" s="215">
        <f>AY21+AX21+AW21</f>
        <v>101</v>
      </c>
      <c r="BA21" s="94">
        <v>82</v>
      </c>
      <c r="BB21" s="24"/>
      <c r="BC21" s="82"/>
      <c r="BD21" s="215">
        <f>BC21+BB21+BA21</f>
        <v>82</v>
      </c>
      <c r="BE21" s="87">
        <v>60</v>
      </c>
      <c r="BF21" s="286">
        <v>200</v>
      </c>
      <c r="BG21" s="25">
        <v>65</v>
      </c>
      <c r="BH21" s="85">
        <v>70</v>
      </c>
      <c r="BI21" s="584">
        <f>BH21+BG21+BF21+BE21+BD21+AZ21+AV21+AR21+AN21+AJ21</f>
        <v>1450</v>
      </c>
      <c r="BJ21" s="154">
        <v>15</v>
      </c>
      <c r="BK21" s="64">
        <f>AE21+BI21</f>
        <v>2446</v>
      </c>
      <c r="BL21" s="131">
        <v>17</v>
      </c>
    </row>
    <row r="22" spans="1:64" ht="14.25" customHeight="1">
      <c r="A22" s="46">
        <v>18</v>
      </c>
      <c r="B22" s="263" t="s">
        <v>13</v>
      </c>
      <c r="C22" s="35"/>
      <c r="D22" s="14"/>
      <c r="E22" s="105"/>
      <c r="F22" s="215">
        <f>E22+D22+C22</f>
        <v>0</v>
      </c>
      <c r="G22" s="527"/>
      <c r="H22" s="104"/>
      <c r="I22" s="266"/>
      <c r="J22" s="215">
        <f>I22+H22+G22</f>
        <v>0</v>
      </c>
      <c r="K22" s="321">
        <v>115</v>
      </c>
      <c r="L22" s="248">
        <v>76</v>
      </c>
      <c r="M22" s="484">
        <v>70</v>
      </c>
      <c r="N22" s="538">
        <f>M22+L22+K22</f>
        <v>261</v>
      </c>
      <c r="O22" s="251">
        <v>67</v>
      </c>
      <c r="P22" s="248">
        <v>66</v>
      </c>
      <c r="Q22" s="484">
        <v>53</v>
      </c>
      <c r="R22" s="538">
        <f>Q22+P22+O22</f>
        <v>186</v>
      </c>
      <c r="S22" s="251">
        <v>105</v>
      </c>
      <c r="T22" s="306"/>
      <c r="U22" s="486"/>
      <c r="V22" s="551">
        <f>U22+T22+S22</f>
        <v>105</v>
      </c>
      <c r="W22" s="251">
        <v>100</v>
      </c>
      <c r="X22" s="248">
        <v>89</v>
      </c>
      <c r="Y22" s="366"/>
      <c r="Z22" s="538">
        <f>Y22+X22+W22</f>
        <v>189</v>
      </c>
      <c r="AA22" s="554">
        <v>180</v>
      </c>
      <c r="AB22" s="491"/>
      <c r="AC22" s="309">
        <v>95</v>
      </c>
      <c r="AD22" s="310">
        <v>80</v>
      </c>
      <c r="AE22" s="557">
        <f>AD22+AC22+AB22+AA22+Z22+V22+R22+N22+J22+F22</f>
        <v>1096</v>
      </c>
      <c r="AF22" s="154">
        <v>19</v>
      </c>
      <c r="AG22" s="325"/>
      <c r="AH22" s="307"/>
      <c r="AI22" s="546"/>
      <c r="AJ22" s="538">
        <f>AI22+AH22+AG22</f>
        <v>0</v>
      </c>
      <c r="AK22" s="278"/>
      <c r="AL22" s="270"/>
      <c r="AM22" s="270"/>
      <c r="AN22" s="538">
        <f>AM22+AL22+AK22</f>
        <v>0</v>
      </c>
      <c r="AO22" s="56">
        <v>114</v>
      </c>
      <c r="AP22" s="32">
        <v>101</v>
      </c>
      <c r="AQ22" s="127">
        <v>60</v>
      </c>
      <c r="AR22" s="578">
        <f>AQ22+AP22+AO22</f>
        <v>275</v>
      </c>
      <c r="AS22" s="94">
        <v>89</v>
      </c>
      <c r="AT22" s="14">
        <v>74</v>
      </c>
      <c r="AU22" s="16">
        <v>73</v>
      </c>
      <c r="AV22" s="215">
        <f>AU22+AT22+AS22</f>
        <v>236</v>
      </c>
      <c r="AW22" s="94">
        <v>105</v>
      </c>
      <c r="AX22" s="3"/>
      <c r="AY22" s="81"/>
      <c r="AZ22" s="215">
        <f>AY22+AX22+AW22</f>
        <v>105</v>
      </c>
      <c r="BA22" s="94">
        <v>96</v>
      </c>
      <c r="BB22" s="14">
        <v>95</v>
      </c>
      <c r="BC22" s="16">
        <v>89</v>
      </c>
      <c r="BD22" s="215">
        <f>BC22+BB22+BA22</f>
        <v>280</v>
      </c>
      <c r="BE22" s="118">
        <v>130</v>
      </c>
      <c r="BF22" s="278"/>
      <c r="BG22" s="8">
        <v>95</v>
      </c>
      <c r="BH22" s="79">
        <v>80</v>
      </c>
      <c r="BI22" s="584">
        <f>BH22+BG22+BF22+BE22+BD22+AZ22+AV22+AR22+AN22+AJ22</f>
        <v>1201</v>
      </c>
      <c r="BJ22" s="154">
        <v>17</v>
      </c>
      <c r="BK22" s="64">
        <f>AE22+BI22</f>
        <v>2297</v>
      </c>
      <c r="BL22" s="131">
        <v>18</v>
      </c>
    </row>
    <row r="23" spans="1:64" ht="14.25" customHeight="1">
      <c r="A23" s="46">
        <v>19</v>
      </c>
      <c r="B23" s="264" t="s">
        <v>31</v>
      </c>
      <c r="C23" s="35">
        <v>130</v>
      </c>
      <c r="D23" s="14">
        <v>95</v>
      </c>
      <c r="E23" s="36">
        <v>69</v>
      </c>
      <c r="F23" s="215">
        <f>E23+D23+C23</f>
        <v>294</v>
      </c>
      <c r="G23" s="94">
        <v>97</v>
      </c>
      <c r="H23" s="14">
        <v>90</v>
      </c>
      <c r="I23" s="16">
        <v>88</v>
      </c>
      <c r="J23" s="215">
        <f>I23+H23+G23</f>
        <v>275</v>
      </c>
      <c r="K23" s="251">
        <v>80</v>
      </c>
      <c r="L23" s="248">
        <v>69</v>
      </c>
      <c r="M23" s="484"/>
      <c r="N23" s="538">
        <f>M23+L23+K23</f>
        <v>149</v>
      </c>
      <c r="O23" s="251">
        <v>106</v>
      </c>
      <c r="P23" s="248">
        <v>79</v>
      </c>
      <c r="Q23" s="484"/>
      <c r="R23" s="538">
        <f>Q23+P23+O23</f>
        <v>185</v>
      </c>
      <c r="S23" s="251">
        <v>114</v>
      </c>
      <c r="T23" s="248">
        <v>112</v>
      </c>
      <c r="U23" s="484"/>
      <c r="V23" s="551">
        <f>U23+T23+S23</f>
        <v>226</v>
      </c>
      <c r="W23" s="251">
        <v>111</v>
      </c>
      <c r="X23" s="248">
        <v>103</v>
      </c>
      <c r="Y23" s="484"/>
      <c r="Z23" s="538">
        <f>Y23+X23+W23</f>
        <v>214</v>
      </c>
      <c r="AA23" s="481">
        <v>193</v>
      </c>
      <c r="AB23" s="481">
        <v>310</v>
      </c>
      <c r="AC23" s="297">
        <v>135</v>
      </c>
      <c r="AD23" s="298"/>
      <c r="AE23" s="557">
        <f>AD23+AC23+AB23+AA23+Z23+V23+R23+N23+J23+F23</f>
        <v>1981</v>
      </c>
      <c r="AF23" s="154">
        <v>13</v>
      </c>
      <c r="AG23" s="251">
        <v>130</v>
      </c>
      <c r="AH23" s="252"/>
      <c r="AI23" s="546"/>
      <c r="AJ23" s="538">
        <f>AI23+AH23+AG23</f>
        <v>130</v>
      </c>
      <c r="AK23" s="561">
        <v>115</v>
      </c>
      <c r="AL23" s="280"/>
      <c r="AM23" s="270"/>
      <c r="AN23" s="538">
        <f>AM23+AL23+AK23</f>
        <v>115</v>
      </c>
      <c r="AO23" s="50"/>
      <c r="AP23" s="24"/>
      <c r="AQ23" s="127"/>
      <c r="AR23" s="578">
        <f>AQ23+AP23+AO23</f>
        <v>0</v>
      </c>
      <c r="AS23" s="573"/>
      <c r="AT23" s="192"/>
      <c r="AU23" s="127"/>
      <c r="AV23" s="215">
        <f>AU23+AT23+AS23</f>
        <v>0</v>
      </c>
      <c r="AW23" s="56"/>
      <c r="AX23" s="32"/>
      <c r="AY23" s="127"/>
      <c r="AZ23" s="215">
        <f>AY23+AX23+AW23</f>
        <v>0</v>
      </c>
      <c r="BA23" s="56"/>
      <c r="BB23" s="32"/>
      <c r="BC23" s="127"/>
      <c r="BD23" s="215">
        <f>BC23+BB23+BA23</f>
        <v>0</v>
      </c>
      <c r="BE23" s="581"/>
      <c r="BF23" s="278"/>
      <c r="BG23" s="84"/>
      <c r="BH23" s="291"/>
      <c r="BI23" s="584">
        <f>BH23+BG23+BF23+BE23+BD23+AZ23+AV23+AR23+AN23+AJ23</f>
        <v>245</v>
      </c>
      <c r="BJ23" s="154">
        <v>28</v>
      </c>
      <c r="BK23" s="64">
        <f>AE23+BI23</f>
        <v>2226</v>
      </c>
      <c r="BL23" s="131">
        <v>19</v>
      </c>
    </row>
    <row r="24" spans="1:64" ht="14.25" customHeight="1">
      <c r="A24" s="46">
        <v>20</v>
      </c>
      <c r="B24" s="260" t="s">
        <v>7</v>
      </c>
      <c r="C24" s="35">
        <v>96</v>
      </c>
      <c r="D24" s="14">
        <v>70</v>
      </c>
      <c r="E24" s="36">
        <v>62</v>
      </c>
      <c r="F24" s="215">
        <f>E24+D24+C24</f>
        <v>228</v>
      </c>
      <c r="G24" s="94">
        <v>118</v>
      </c>
      <c r="H24" s="14">
        <v>79</v>
      </c>
      <c r="I24" s="16">
        <v>56</v>
      </c>
      <c r="J24" s="215">
        <f>I24+H24+G24</f>
        <v>253</v>
      </c>
      <c r="K24" s="251">
        <v>132</v>
      </c>
      <c r="L24" s="248">
        <v>95</v>
      </c>
      <c r="M24" s="484">
        <v>25</v>
      </c>
      <c r="N24" s="538">
        <f>M24+L24+K24</f>
        <v>252</v>
      </c>
      <c r="O24" s="323"/>
      <c r="P24" s="306"/>
      <c r="Q24" s="486"/>
      <c r="R24" s="538">
        <f>Q24+P24+O24</f>
        <v>0</v>
      </c>
      <c r="S24" s="251">
        <v>116</v>
      </c>
      <c r="T24" s="306"/>
      <c r="U24" s="486"/>
      <c r="V24" s="551">
        <f>U24+T24+S24</f>
        <v>116</v>
      </c>
      <c r="W24" s="323"/>
      <c r="X24" s="306"/>
      <c r="Y24" s="486"/>
      <c r="Z24" s="538">
        <f>Y24+X24+W24</f>
        <v>0</v>
      </c>
      <c r="AA24" s="485"/>
      <c r="AB24" s="485">
        <v>230</v>
      </c>
      <c r="AC24" s="299"/>
      <c r="AD24" s="300"/>
      <c r="AE24" s="557">
        <f>AD24+AC24+AB24+AA24+Z24+V24+R24+N24+J24+F24</f>
        <v>1079</v>
      </c>
      <c r="AF24" s="154">
        <v>20</v>
      </c>
      <c r="AG24" s="251">
        <v>106</v>
      </c>
      <c r="AH24" s="248">
        <v>59</v>
      </c>
      <c r="AI24" s="484">
        <v>52</v>
      </c>
      <c r="AJ24" s="538">
        <f>AI24+AH24+AG24</f>
        <v>217</v>
      </c>
      <c r="AK24" s="321">
        <v>101</v>
      </c>
      <c r="AL24" s="324">
        <v>74</v>
      </c>
      <c r="AM24" s="311">
        <v>72</v>
      </c>
      <c r="AN24" s="538">
        <f>AM24+AL24+AK24</f>
        <v>247</v>
      </c>
      <c r="AO24" s="56">
        <v>128</v>
      </c>
      <c r="AP24" s="32">
        <v>63</v>
      </c>
      <c r="AQ24" s="81"/>
      <c r="AR24" s="578">
        <f>AQ24+AP24+AO24</f>
        <v>191</v>
      </c>
      <c r="AS24" s="51"/>
      <c r="AT24" s="3"/>
      <c r="AU24" s="81"/>
      <c r="AV24" s="215">
        <f>AU24+AT24+AS24</f>
        <v>0</v>
      </c>
      <c r="AW24" s="94">
        <v>122</v>
      </c>
      <c r="AX24" s="3"/>
      <c r="AY24" s="81"/>
      <c r="AZ24" s="215">
        <f>AY24+AX24+AW24</f>
        <v>122</v>
      </c>
      <c r="BA24" s="51"/>
      <c r="BB24" s="3"/>
      <c r="BC24" s="81"/>
      <c r="BD24" s="215">
        <f>BC24+BB24+BA24</f>
        <v>0</v>
      </c>
      <c r="BE24" s="66"/>
      <c r="BF24" s="278">
        <v>180</v>
      </c>
      <c r="BG24" s="8"/>
      <c r="BH24" s="79"/>
      <c r="BI24" s="584">
        <f>BH24+BG24+BF24+BE24+BD24+AZ24+AV24+AR24+AN24+AJ24</f>
        <v>957</v>
      </c>
      <c r="BJ24" s="154">
        <v>20</v>
      </c>
      <c r="BK24" s="64">
        <f>AE24+BI24</f>
        <v>2036</v>
      </c>
      <c r="BL24" s="131">
        <v>20</v>
      </c>
    </row>
    <row r="25" spans="1:64" ht="14.25" customHeight="1">
      <c r="A25" s="46">
        <v>21</v>
      </c>
      <c r="B25" s="263" t="s">
        <v>50</v>
      </c>
      <c r="C25" s="35">
        <v>87</v>
      </c>
      <c r="D25" s="14">
        <v>77</v>
      </c>
      <c r="E25" s="36">
        <v>60</v>
      </c>
      <c r="F25" s="215">
        <f>E25+D25+C25</f>
        <v>224</v>
      </c>
      <c r="G25" s="94">
        <v>140</v>
      </c>
      <c r="H25" s="14">
        <v>64</v>
      </c>
      <c r="I25" s="16">
        <v>44</v>
      </c>
      <c r="J25" s="215">
        <f>I25+H25+G25</f>
        <v>248</v>
      </c>
      <c r="K25" s="321">
        <v>67</v>
      </c>
      <c r="L25" s="330"/>
      <c r="M25" s="529"/>
      <c r="N25" s="538">
        <f>M25+L25+K25</f>
        <v>67</v>
      </c>
      <c r="O25" s="251">
        <v>64</v>
      </c>
      <c r="P25" s="248"/>
      <c r="Q25" s="520"/>
      <c r="R25" s="538">
        <f>Q25+P25+O25</f>
        <v>64</v>
      </c>
      <c r="S25" s="251">
        <v>101</v>
      </c>
      <c r="T25" s="289"/>
      <c r="U25" s="520"/>
      <c r="V25" s="551">
        <f>U25+T25+S25</f>
        <v>101</v>
      </c>
      <c r="W25" s="251"/>
      <c r="X25" s="248"/>
      <c r="Y25" s="484"/>
      <c r="Z25" s="538">
        <f>Y25+X25+W25</f>
        <v>0</v>
      </c>
      <c r="AA25" s="481"/>
      <c r="AB25" s="487">
        <v>130</v>
      </c>
      <c r="AC25" s="302"/>
      <c r="AD25" s="303">
        <v>45</v>
      </c>
      <c r="AE25" s="557">
        <f>AD25+AC25+AB25+AA25+Z25+V25+R25+N25+J25+F25</f>
        <v>879</v>
      </c>
      <c r="AF25" s="154">
        <v>24</v>
      </c>
      <c r="AG25" s="251">
        <v>81</v>
      </c>
      <c r="AH25" s="248">
        <v>73</v>
      </c>
      <c r="AI25" s="484">
        <v>63</v>
      </c>
      <c r="AJ25" s="538">
        <f>AI25+AH25+AG25</f>
        <v>217</v>
      </c>
      <c r="AK25" s="561">
        <v>95</v>
      </c>
      <c r="AL25" s="311">
        <v>77</v>
      </c>
      <c r="AM25" s="311">
        <v>75</v>
      </c>
      <c r="AN25" s="538">
        <f>AM25+AL25+AK25</f>
        <v>247</v>
      </c>
      <c r="AO25" s="56">
        <v>85</v>
      </c>
      <c r="AP25" s="32">
        <v>78</v>
      </c>
      <c r="AQ25" s="127">
        <v>35</v>
      </c>
      <c r="AR25" s="578">
        <f>AQ25+AP25+AO25</f>
        <v>198</v>
      </c>
      <c r="AS25" s="94">
        <v>111</v>
      </c>
      <c r="AT25" s="14">
        <v>48</v>
      </c>
      <c r="AU25" s="295"/>
      <c r="AV25" s="215">
        <f>AU25+AT25+AS25</f>
        <v>159</v>
      </c>
      <c r="AW25" s="573"/>
      <c r="AX25" s="192"/>
      <c r="AY25" s="295"/>
      <c r="AZ25" s="215">
        <f>AY25+AX25+AW25</f>
        <v>0</v>
      </c>
      <c r="BA25" s="94">
        <v>99</v>
      </c>
      <c r="BB25" s="32"/>
      <c r="BC25" s="127"/>
      <c r="BD25" s="215">
        <f>BC25+BB25+BA25</f>
        <v>99</v>
      </c>
      <c r="BE25" s="581"/>
      <c r="BF25" s="279">
        <v>120</v>
      </c>
      <c r="BG25" s="84">
        <v>60</v>
      </c>
      <c r="BH25" s="291">
        <v>45</v>
      </c>
      <c r="BI25" s="584">
        <f>BH25+BG25+BF25+BE25+BD25+AZ25+AV25+AR25+AN25+AJ25</f>
        <v>1145</v>
      </c>
      <c r="BJ25" s="154">
        <v>18</v>
      </c>
      <c r="BK25" s="64">
        <f>AE25+BI25</f>
        <v>2024</v>
      </c>
      <c r="BL25" s="131">
        <v>21</v>
      </c>
    </row>
    <row r="26" spans="1:64" ht="14.25" customHeight="1">
      <c r="A26" s="46">
        <v>22</v>
      </c>
      <c r="B26" s="260" t="s">
        <v>16</v>
      </c>
      <c r="C26" s="35"/>
      <c r="D26" s="14"/>
      <c r="E26" s="6"/>
      <c r="F26" s="215">
        <f>E26+D26+C26</f>
        <v>0</v>
      </c>
      <c r="G26" s="51"/>
      <c r="H26" s="3"/>
      <c r="I26" s="81"/>
      <c r="J26" s="215">
        <f>I26+H26+G26</f>
        <v>0</v>
      </c>
      <c r="K26" s="251">
        <v>77</v>
      </c>
      <c r="L26" s="248">
        <v>47</v>
      </c>
      <c r="M26" s="484">
        <v>40</v>
      </c>
      <c r="N26" s="538">
        <f>M26+L26+K26</f>
        <v>164</v>
      </c>
      <c r="O26" s="251">
        <v>93</v>
      </c>
      <c r="P26" s="248">
        <v>74</v>
      </c>
      <c r="Q26" s="484">
        <v>73</v>
      </c>
      <c r="R26" s="538">
        <f>Q26+P26+O26</f>
        <v>240</v>
      </c>
      <c r="S26" s="251">
        <v>109</v>
      </c>
      <c r="T26" s="249"/>
      <c r="U26" s="524"/>
      <c r="V26" s="551">
        <f>U26+T26+S26</f>
        <v>109</v>
      </c>
      <c r="W26" s="251">
        <v>80</v>
      </c>
      <c r="X26" s="248">
        <v>72</v>
      </c>
      <c r="Y26" s="486"/>
      <c r="Z26" s="538">
        <f>Y26+X26+W26</f>
        <v>152</v>
      </c>
      <c r="AA26" s="485">
        <v>210</v>
      </c>
      <c r="AB26" s="498"/>
      <c r="AC26" s="304">
        <v>50</v>
      </c>
      <c r="AD26" s="305">
        <v>125</v>
      </c>
      <c r="AE26" s="557">
        <f>AD26+AC26+AB26+AA26+Z26+V26+R26+N26+J26+F26</f>
        <v>1050</v>
      </c>
      <c r="AF26" s="154">
        <v>21</v>
      </c>
      <c r="AG26" s="251"/>
      <c r="AH26" s="248"/>
      <c r="AI26" s="484"/>
      <c r="AJ26" s="538">
        <f>AI26+AH26+AG26</f>
        <v>0</v>
      </c>
      <c r="AK26" s="562"/>
      <c r="AL26" s="269"/>
      <c r="AM26" s="270"/>
      <c r="AN26" s="538">
        <f>AM26+AL26+AK26</f>
        <v>0</v>
      </c>
      <c r="AO26" s="56">
        <v>84</v>
      </c>
      <c r="AP26" s="32">
        <v>38</v>
      </c>
      <c r="AQ26" s="127">
        <v>36</v>
      </c>
      <c r="AR26" s="578">
        <f>AQ26+AP26+AO26</f>
        <v>158</v>
      </c>
      <c r="AS26" s="94">
        <v>77</v>
      </c>
      <c r="AT26" s="14">
        <v>72</v>
      </c>
      <c r="AU26" s="16">
        <v>50</v>
      </c>
      <c r="AV26" s="215">
        <f>AU26+AT26+AS26</f>
        <v>199</v>
      </c>
      <c r="AW26" s="54"/>
      <c r="AX26" s="30"/>
      <c r="AY26" s="125"/>
      <c r="AZ26" s="215">
        <f>AY26+AX26+AW26</f>
        <v>0</v>
      </c>
      <c r="BA26" s="94">
        <v>79</v>
      </c>
      <c r="BB26" s="30"/>
      <c r="BC26" s="125"/>
      <c r="BD26" s="215">
        <f>BC26+BB26+BA26</f>
        <v>79</v>
      </c>
      <c r="BE26" s="582">
        <v>140</v>
      </c>
      <c r="BF26" s="278"/>
      <c r="BG26" s="83">
        <v>50</v>
      </c>
      <c r="BH26" s="292">
        <v>125</v>
      </c>
      <c r="BI26" s="584">
        <f>BH26+BG26+BF26+BE26+BD26+AZ26+AV26+AR26+AN26+AJ26</f>
        <v>751</v>
      </c>
      <c r="BJ26" s="154">
        <v>22</v>
      </c>
      <c r="BK26" s="64">
        <f>AE26+BI26</f>
        <v>1801</v>
      </c>
      <c r="BL26" s="131">
        <v>22</v>
      </c>
    </row>
    <row r="27" spans="1:64" ht="14.25" customHeight="1">
      <c r="A27" s="46">
        <v>23</v>
      </c>
      <c r="B27" s="264" t="s">
        <v>52</v>
      </c>
      <c r="C27" s="35">
        <v>112</v>
      </c>
      <c r="D27" s="14">
        <v>93</v>
      </c>
      <c r="E27" s="36">
        <v>79</v>
      </c>
      <c r="F27" s="215">
        <f>E27+D27+C27</f>
        <v>284</v>
      </c>
      <c r="G27" s="94">
        <v>92</v>
      </c>
      <c r="H27" s="14">
        <v>91</v>
      </c>
      <c r="I27" s="16">
        <v>49</v>
      </c>
      <c r="J27" s="215">
        <f>I27+H27+G27</f>
        <v>232</v>
      </c>
      <c r="K27" s="321">
        <v>118</v>
      </c>
      <c r="L27" s="311">
        <v>63</v>
      </c>
      <c r="M27" s="484">
        <v>53</v>
      </c>
      <c r="N27" s="538">
        <f>M27+L27+K27</f>
        <v>234</v>
      </c>
      <c r="O27" s="251">
        <v>59</v>
      </c>
      <c r="P27" s="248">
        <v>49</v>
      </c>
      <c r="Q27" s="486"/>
      <c r="R27" s="538">
        <f>Q27+P27+O27</f>
        <v>108</v>
      </c>
      <c r="S27" s="323"/>
      <c r="T27" s="306"/>
      <c r="U27" s="486"/>
      <c r="V27" s="551">
        <f>U27+T27+S27</f>
        <v>0</v>
      </c>
      <c r="W27" s="251">
        <v>85</v>
      </c>
      <c r="X27" s="306"/>
      <c r="Y27" s="486"/>
      <c r="Z27" s="538">
        <f>Y27+X27+W27</f>
        <v>85</v>
      </c>
      <c r="AA27" s="485"/>
      <c r="AB27" s="489">
        <v>140</v>
      </c>
      <c r="AC27" s="299">
        <v>105</v>
      </c>
      <c r="AD27" s="300"/>
      <c r="AE27" s="557">
        <f>AD27+AC27+AB27+AA27+Z27+V27+R27+N27+J27+F27</f>
        <v>1188</v>
      </c>
      <c r="AF27" s="154">
        <v>16</v>
      </c>
      <c r="AG27" s="251">
        <v>68</v>
      </c>
      <c r="AH27" s="248">
        <v>64</v>
      </c>
      <c r="AI27" s="484">
        <v>58</v>
      </c>
      <c r="AJ27" s="538">
        <f>AI27+AH27+AG27</f>
        <v>190</v>
      </c>
      <c r="AK27" s="321">
        <v>103</v>
      </c>
      <c r="AL27" s="324">
        <v>94</v>
      </c>
      <c r="AM27" s="484">
        <v>56</v>
      </c>
      <c r="AN27" s="538">
        <f>AM27+AL27+AK27</f>
        <v>253</v>
      </c>
      <c r="AO27" s="51"/>
      <c r="AP27" s="3"/>
      <c r="AQ27" s="81"/>
      <c r="AR27" s="578">
        <f>AQ27+AP27+AO27</f>
        <v>0</v>
      </c>
      <c r="AS27" s="51"/>
      <c r="AT27" s="3"/>
      <c r="AU27" s="81"/>
      <c r="AV27" s="215">
        <f>AU27+AT27+AS27</f>
        <v>0</v>
      </c>
      <c r="AW27" s="51"/>
      <c r="AX27" s="3"/>
      <c r="AY27" s="81"/>
      <c r="AZ27" s="215">
        <f>AY27+AX27+AW27</f>
        <v>0</v>
      </c>
      <c r="BA27" s="51"/>
      <c r="BB27" s="3"/>
      <c r="BC27" s="81"/>
      <c r="BD27" s="215">
        <f>BC27+BB27+BA27</f>
        <v>0</v>
      </c>
      <c r="BE27" s="66"/>
      <c r="BF27" s="123">
        <v>130</v>
      </c>
      <c r="BG27" s="8"/>
      <c r="BH27" s="79"/>
      <c r="BI27" s="584">
        <f>BH27+BG27+BF27+BE27+BD27+AZ27+AV27+AR27+AN27+AJ27</f>
        <v>573</v>
      </c>
      <c r="BJ27" s="154">
        <v>24</v>
      </c>
      <c r="BK27" s="64">
        <f>AE27+BI27</f>
        <v>1761</v>
      </c>
      <c r="BL27" s="131">
        <v>23</v>
      </c>
    </row>
    <row r="28" spans="1:64" ht="14.25" customHeight="1">
      <c r="A28" s="46">
        <v>24</v>
      </c>
      <c r="B28" s="264" t="s">
        <v>61</v>
      </c>
      <c r="C28" s="35"/>
      <c r="D28" s="104"/>
      <c r="E28" s="105"/>
      <c r="F28" s="215">
        <f>E28+D28+C28</f>
        <v>0</v>
      </c>
      <c r="G28" s="527"/>
      <c r="H28" s="104"/>
      <c r="I28" s="266"/>
      <c r="J28" s="215">
        <f>I28+H28+G28</f>
        <v>0</v>
      </c>
      <c r="K28" s="321">
        <v>74</v>
      </c>
      <c r="L28" s="311">
        <v>68</v>
      </c>
      <c r="M28" s="486"/>
      <c r="N28" s="538">
        <f>M28+L28+K28</f>
        <v>142</v>
      </c>
      <c r="O28" s="251">
        <v>81</v>
      </c>
      <c r="P28" s="248">
        <v>61</v>
      </c>
      <c r="Q28" s="486"/>
      <c r="R28" s="538">
        <f>Q28+P28+O28</f>
        <v>142</v>
      </c>
      <c r="S28" s="323"/>
      <c r="T28" s="306"/>
      <c r="U28" s="486"/>
      <c r="V28" s="551">
        <f>U28+T28+S28</f>
        <v>0</v>
      </c>
      <c r="W28" s="251">
        <v>83</v>
      </c>
      <c r="X28" s="308"/>
      <c r="Y28" s="366"/>
      <c r="Z28" s="538">
        <f>Y28+X28+W28</f>
        <v>83</v>
      </c>
      <c r="AA28" s="554">
        <v>107</v>
      </c>
      <c r="AB28" s="489">
        <v>190</v>
      </c>
      <c r="AC28" s="299">
        <v>37.5</v>
      </c>
      <c r="AD28" s="300">
        <v>90</v>
      </c>
      <c r="AE28" s="557">
        <f>AD28+AC28+AB28+AA28+Z28+V28+R28+N28+J28+F28</f>
        <v>791.5</v>
      </c>
      <c r="AF28" s="154">
        <v>25</v>
      </c>
      <c r="AG28" s="325"/>
      <c r="AH28" s="307"/>
      <c r="AI28" s="546"/>
      <c r="AJ28" s="538">
        <f>AI28+AH28+AG28</f>
        <v>0</v>
      </c>
      <c r="AK28" s="278"/>
      <c r="AL28" s="30"/>
      <c r="AM28" s="125"/>
      <c r="AN28" s="538">
        <f>AM28+AL28+AK28</f>
        <v>0</v>
      </c>
      <c r="AO28" s="56">
        <v>106</v>
      </c>
      <c r="AP28" s="3"/>
      <c r="AQ28" s="81"/>
      <c r="AR28" s="578">
        <f>AQ28+AP28+AO28</f>
        <v>106</v>
      </c>
      <c r="AS28" s="94">
        <v>84</v>
      </c>
      <c r="AT28" s="192"/>
      <c r="AU28" s="81"/>
      <c r="AV28" s="215">
        <f>AU28+AT28+AS28</f>
        <v>84</v>
      </c>
      <c r="AW28" s="94">
        <v>126</v>
      </c>
      <c r="AX28" s="3"/>
      <c r="AY28" s="81"/>
      <c r="AZ28" s="215">
        <f>AY28+AX28+AW28</f>
        <v>126</v>
      </c>
      <c r="BA28" s="94">
        <v>122</v>
      </c>
      <c r="BB28" s="3"/>
      <c r="BC28" s="81"/>
      <c r="BD28" s="215">
        <f>BC28+BB28+BA28</f>
        <v>122</v>
      </c>
      <c r="BE28" s="66">
        <v>50</v>
      </c>
      <c r="BF28" s="279"/>
      <c r="BG28" s="8"/>
      <c r="BH28" s="79">
        <v>90</v>
      </c>
      <c r="BI28" s="584">
        <f>BH28+BG28+BF28+BE28+BD28+AZ28+AV28+AR28+AN28+AJ28</f>
        <v>578</v>
      </c>
      <c r="BJ28" s="154">
        <v>23</v>
      </c>
      <c r="BK28" s="64">
        <f>AE28+BI28</f>
        <v>1369.5</v>
      </c>
      <c r="BL28" s="131">
        <v>24</v>
      </c>
    </row>
    <row r="29" spans="1:64" ht="14.25" customHeight="1">
      <c r="A29" s="46">
        <v>25</v>
      </c>
      <c r="B29" s="260" t="s">
        <v>12</v>
      </c>
      <c r="C29" s="35"/>
      <c r="D29" s="14"/>
      <c r="E29" s="36"/>
      <c r="F29" s="215">
        <f>E29+D29+C29</f>
        <v>0</v>
      </c>
      <c r="G29" s="94"/>
      <c r="H29" s="14"/>
      <c r="I29" s="16"/>
      <c r="J29" s="215">
        <f>I29+H29+G29</f>
        <v>0</v>
      </c>
      <c r="K29" s="321">
        <v>116</v>
      </c>
      <c r="L29" s="311">
        <v>112</v>
      </c>
      <c r="M29" s="484">
        <v>56</v>
      </c>
      <c r="N29" s="538">
        <f>M29+L29+K29</f>
        <v>284</v>
      </c>
      <c r="O29" s="251">
        <v>120</v>
      </c>
      <c r="P29" s="248">
        <v>91</v>
      </c>
      <c r="Q29" s="484">
        <v>84</v>
      </c>
      <c r="R29" s="538">
        <f>Q29+P29+O29</f>
        <v>295</v>
      </c>
      <c r="S29" s="251"/>
      <c r="T29" s="248"/>
      <c r="U29" s="484"/>
      <c r="V29" s="551">
        <f>U29+T29+S29</f>
        <v>0</v>
      </c>
      <c r="W29" s="251">
        <v>93</v>
      </c>
      <c r="X29" s="248">
        <v>78</v>
      </c>
      <c r="Y29" s="484"/>
      <c r="Z29" s="538">
        <f>Y29+X29+W29</f>
        <v>171</v>
      </c>
      <c r="AA29" s="481">
        <v>230</v>
      </c>
      <c r="AB29" s="487"/>
      <c r="AC29" s="301">
        <v>90</v>
      </c>
      <c r="AD29" s="298">
        <v>50</v>
      </c>
      <c r="AE29" s="557">
        <f>AD29+AC29+AB29+AA29+Z29+V29+R29+N29+J29+F29</f>
        <v>1120</v>
      </c>
      <c r="AF29" s="154">
        <v>17</v>
      </c>
      <c r="AG29" s="253"/>
      <c r="AH29" s="252"/>
      <c r="AI29" s="522"/>
      <c r="AJ29" s="538">
        <f>AI29+AH29+AG29</f>
        <v>0</v>
      </c>
      <c r="AK29" s="56"/>
      <c r="AL29" s="32"/>
      <c r="AM29" s="127"/>
      <c r="AN29" s="538">
        <f>AM29+AL29+AK29</f>
        <v>0</v>
      </c>
      <c r="AO29" s="56">
        <v>37</v>
      </c>
      <c r="AP29" s="24"/>
      <c r="AQ29" s="127"/>
      <c r="AR29" s="578">
        <f>AQ29+AP29+AO29</f>
        <v>37</v>
      </c>
      <c r="AS29" s="94">
        <v>57</v>
      </c>
      <c r="AT29" s="192"/>
      <c r="AU29" s="127"/>
      <c r="AV29" s="215">
        <f>AU29+AT29+AS29</f>
        <v>57</v>
      </c>
      <c r="AW29" s="56"/>
      <c r="AX29" s="32"/>
      <c r="AY29" s="127"/>
      <c r="AZ29" s="215">
        <f>AY29+AX29+AW29</f>
        <v>0</v>
      </c>
      <c r="BA29" s="56"/>
      <c r="BB29" s="32"/>
      <c r="BC29" s="127"/>
      <c r="BD29" s="215">
        <f>BC29+BB29+BA29</f>
        <v>0</v>
      </c>
      <c r="BE29" s="581"/>
      <c r="BF29" s="287"/>
      <c r="BG29" s="84">
        <v>45</v>
      </c>
      <c r="BH29" s="291"/>
      <c r="BI29" s="584">
        <f>BH29+BG29+BF29+BE29+BD29+AZ29+AV29+AR29+AN29+AJ29</f>
        <v>139</v>
      </c>
      <c r="BJ29" s="154">
        <v>34</v>
      </c>
      <c r="BK29" s="64">
        <f>AE29+BI29</f>
        <v>1259</v>
      </c>
      <c r="BL29" s="131">
        <v>25</v>
      </c>
    </row>
    <row r="30" spans="1:64" ht="14.25" customHeight="1">
      <c r="A30" s="46">
        <v>26</v>
      </c>
      <c r="B30" s="265" t="s">
        <v>36</v>
      </c>
      <c r="C30" s="35">
        <v>88</v>
      </c>
      <c r="D30" s="14">
        <v>84</v>
      </c>
      <c r="E30" s="36">
        <v>75</v>
      </c>
      <c r="F30" s="215">
        <f>E30+D30+C30</f>
        <v>247</v>
      </c>
      <c r="G30" s="94">
        <v>67</v>
      </c>
      <c r="H30" s="14">
        <v>57</v>
      </c>
      <c r="I30" s="16">
        <v>55</v>
      </c>
      <c r="J30" s="215">
        <f>I30+H30+G30</f>
        <v>179</v>
      </c>
      <c r="K30" s="328"/>
      <c r="L30" s="330"/>
      <c r="M30" s="529"/>
      <c r="N30" s="538">
        <f>M30+L30+K30</f>
        <v>0</v>
      </c>
      <c r="O30" s="251"/>
      <c r="P30" s="248"/>
      <c r="Q30" s="523"/>
      <c r="R30" s="538">
        <f>Q30+P30+O30</f>
        <v>0</v>
      </c>
      <c r="S30" s="542"/>
      <c r="T30" s="290"/>
      <c r="U30" s="523"/>
      <c r="V30" s="551">
        <f>U30+T30+S30</f>
        <v>0</v>
      </c>
      <c r="W30" s="251"/>
      <c r="X30" s="248"/>
      <c r="Y30" s="484"/>
      <c r="Z30" s="538">
        <f>Y30+X30+W30</f>
        <v>0</v>
      </c>
      <c r="AA30" s="481"/>
      <c r="AB30" s="487">
        <v>250</v>
      </c>
      <c r="AC30" s="299"/>
      <c r="AD30" s="300"/>
      <c r="AE30" s="557">
        <f>AD30+AC30+AB30+AA30+Z30+V30+R30+N30+J30+F30</f>
        <v>676</v>
      </c>
      <c r="AF30" s="154">
        <v>26</v>
      </c>
      <c r="AG30" s="251">
        <v>76</v>
      </c>
      <c r="AH30" s="248">
        <v>71</v>
      </c>
      <c r="AI30" s="484">
        <v>69</v>
      </c>
      <c r="AJ30" s="538">
        <f>AI30+AH30+AG30</f>
        <v>216</v>
      </c>
      <c r="AK30" s="561">
        <v>84</v>
      </c>
      <c r="AL30" s="311">
        <v>76</v>
      </c>
      <c r="AM30" s="281"/>
      <c r="AN30" s="538">
        <f>AM30+AL30+AK30</f>
        <v>160</v>
      </c>
      <c r="AO30" s="50"/>
      <c r="AP30" s="24"/>
      <c r="AQ30" s="82"/>
      <c r="AR30" s="578">
        <f>AQ30+AP30+AO30</f>
        <v>0</v>
      </c>
      <c r="AS30" s="573"/>
      <c r="AT30" s="192"/>
      <c r="AU30" s="295"/>
      <c r="AV30" s="215">
        <f>AU30+AT30+AS30</f>
        <v>0</v>
      </c>
      <c r="AW30" s="573"/>
      <c r="AX30" s="192"/>
      <c r="AY30" s="295"/>
      <c r="AZ30" s="215">
        <f>AY30+AX30+AW30</f>
        <v>0</v>
      </c>
      <c r="BA30" s="56"/>
      <c r="BB30" s="32"/>
      <c r="BC30" s="127"/>
      <c r="BD30" s="215">
        <f>BC30+BB30+BA30</f>
        <v>0</v>
      </c>
      <c r="BE30" s="581"/>
      <c r="BF30" s="287">
        <v>160</v>
      </c>
      <c r="BG30" s="8"/>
      <c r="BH30" s="79"/>
      <c r="BI30" s="584">
        <f>BH30+BG30+BF30+BE30+BD30+AZ30+AV30+AR30+AN30+AJ30</f>
        <v>536</v>
      </c>
      <c r="BJ30" s="154">
        <v>25</v>
      </c>
      <c r="BK30" s="64">
        <f>AE30+BI30</f>
        <v>1212</v>
      </c>
      <c r="BL30" s="131">
        <v>26</v>
      </c>
    </row>
    <row r="31" spans="1:64" ht="14.25" customHeight="1">
      <c r="A31" s="46">
        <v>27</v>
      </c>
      <c r="B31" s="265" t="s">
        <v>24</v>
      </c>
      <c r="C31" s="35">
        <v>98</v>
      </c>
      <c r="D31" s="14"/>
      <c r="E31" s="36"/>
      <c r="F31" s="215">
        <f>E31+D31+C31</f>
        <v>98</v>
      </c>
      <c r="G31" s="94"/>
      <c r="H31" s="14"/>
      <c r="I31" s="16"/>
      <c r="J31" s="215">
        <f>I31+H31+G31</f>
        <v>0</v>
      </c>
      <c r="K31" s="321">
        <v>110</v>
      </c>
      <c r="L31" s="311">
        <v>61</v>
      </c>
      <c r="M31" s="484">
        <v>45</v>
      </c>
      <c r="N31" s="538">
        <f>M31+L31+K31</f>
        <v>216</v>
      </c>
      <c r="O31" s="323"/>
      <c r="P31" s="306"/>
      <c r="Q31" s="486"/>
      <c r="R31" s="538">
        <f>Q31+P31+O31</f>
        <v>0</v>
      </c>
      <c r="S31" s="323"/>
      <c r="T31" s="306"/>
      <c r="U31" s="486"/>
      <c r="V31" s="551">
        <f>U31+T31+S31</f>
        <v>0</v>
      </c>
      <c r="W31" s="251"/>
      <c r="X31" s="248"/>
      <c r="Y31" s="484"/>
      <c r="Z31" s="538">
        <f>Y31+X31+W31</f>
        <v>0</v>
      </c>
      <c r="AA31" s="481"/>
      <c r="AB31" s="487"/>
      <c r="AC31" s="299">
        <v>110</v>
      </c>
      <c r="AD31" s="300">
        <v>85</v>
      </c>
      <c r="AE31" s="557">
        <f>AD31+AC31+AB31+AA31+Z31+V31+R31+N31+J31+F31</f>
        <v>509</v>
      </c>
      <c r="AF31" s="154">
        <v>28</v>
      </c>
      <c r="AG31" s="253"/>
      <c r="AH31" s="252"/>
      <c r="AI31" s="522"/>
      <c r="AJ31" s="538">
        <f>AI31+AH31+AG31</f>
        <v>0</v>
      </c>
      <c r="AK31" s="286"/>
      <c r="AL31" s="281"/>
      <c r="AM31" s="281"/>
      <c r="AN31" s="538">
        <f>AM31+AL31+AK31</f>
        <v>0</v>
      </c>
      <c r="AO31" s="56">
        <v>122</v>
      </c>
      <c r="AP31" s="32">
        <v>51</v>
      </c>
      <c r="AQ31" s="81"/>
      <c r="AR31" s="578">
        <f>AQ31+AP31+AO31</f>
        <v>173</v>
      </c>
      <c r="AS31" s="573"/>
      <c r="AT31" s="3"/>
      <c r="AU31" s="81"/>
      <c r="AV31" s="215">
        <f>AU31+AT31+AS31</f>
        <v>0</v>
      </c>
      <c r="AW31" s="94">
        <v>104</v>
      </c>
      <c r="AX31" s="3"/>
      <c r="AY31" s="81"/>
      <c r="AZ31" s="215">
        <f>AY31+AX31+AW31</f>
        <v>104</v>
      </c>
      <c r="BA31" s="51"/>
      <c r="BB31" s="3"/>
      <c r="BC31" s="81"/>
      <c r="BD31" s="215">
        <f>BC31+BB31+BA31</f>
        <v>0</v>
      </c>
      <c r="BE31" s="66"/>
      <c r="BF31" s="287"/>
      <c r="BG31" s="8">
        <v>110</v>
      </c>
      <c r="BH31" s="79"/>
      <c r="BI31" s="584">
        <f>BH31+BG31+BF31+BE31+BD31+AZ31+AV31+AR31+AN31+AJ31</f>
        <v>387</v>
      </c>
      <c r="BJ31" s="154">
        <v>27</v>
      </c>
      <c r="BK31" s="64">
        <f>AE31+BI31</f>
        <v>896</v>
      </c>
      <c r="BL31" s="131">
        <v>27</v>
      </c>
    </row>
    <row r="32" spans="1:64" ht="14.25" customHeight="1">
      <c r="A32" s="46">
        <v>28</v>
      </c>
      <c r="B32" s="264" t="s">
        <v>37</v>
      </c>
      <c r="C32" s="35"/>
      <c r="D32" s="14"/>
      <c r="E32" s="36"/>
      <c r="F32" s="215">
        <f>E32+D32+C32</f>
        <v>0</v>
      </c>
      <c r="G32" s="94"/>
      <c r="H32" s="14"/>
      <c r="I32" s="16"/>
      <c r="J32" s="215">
        <f>I32+H32+G32</f>
        <v>0</v>
      </c>
      <c r="K32" s="328"/>
      <c r="L32" s="331"/>
      <c r="M32" s="486"/>
      <c r="N32" s="538">
        <f>M32+L32+K32</f>
        <v>0</v>
      </c>
      <c r="O32" s="251"/>
      <c r="P32" s="252"/>
      <c r="Q32" s="486"/>
      <c r="R32" s="538">
        <f>Q32+P32+O32</f>
        <v>0</v>
      </c>
      <c r="S32" s="323"/>
      <c r="T32" s="306"/>
      <c r="U32" s="486"/>
      <c r="V32" s="551">
        <f>U32+T32+S32</f>
        <v>0</v>
      </c>
      <c r="W32" s="251"/>
      <c r="X32" s="248"/>
      <c r="Y32" s="484"/>
      <c r="Z32" s="538">
        <f>Y32+X32+W32</f>
        <v>0</v>
      </c>
      <c r="AA32" s="481"/>
      <c r="AB32" s="485"/>
      <c r="AC32" s="299"/>
      <c r="AD32" s="300"/>
      <c r="AE32" s="557">
        <f>AD32+AC32+AB32+AA32+Z32+V32+R32+N32+J32+F32</f>
        <v>0</v>
      </c>
      <c r="AF32" s="154">
        <v>36</v>
      </c>
      <c r="AG32" s="325"/>
      <c r="AH32" s="307"/>
      <c r="AI32" s="546"/>
      <c r="AJ32" s="538">
        <f>AI32+AH32+AG32</f>
        <v>0</v>
      </c>
      <c r="AK32" s="278"/>
      <c r="AL32" s="30"/>
      <c r="AM32" s="125"/>
      <c r="AN32" s="538">
        <f>AM32+AL32+AK32</f>
        <v>0</v>
      </c>
      <c r="AO32" s="56">
        <v>116</v>
      </c>
      <c r="AP32" s="32">
        <v>68</v>
      </c>
      <c r="AQ32" s="81"/>
      <c r="AR32" s="578">
        <f>AQ32+AP32+AO32</f>
        <v>184</v>
      </c>
      <c r="AS32" s="94">
        <v>112</v>
      </c>
      <c r="AT32" s="14">
        <v>76</v>
      </c>
      <c r="AU32" s="81"/>
      <c r="AV32" s="215">
        <f>AU32+AT32+AS32</f>
        <v>188</v>
      </c>
      <c r="AW32" s="94">
        <v>118</v>
      </c>
      <c r="AX32" s="3"/>
      <c r="AY32" s="81"/>
      <c r="AZ32" s="215">
        <f>AY32+AX32+AW32</f>
        <v>118</v>
      </c>
      <c r="BA32" s="94">
        <v>94</v>
      </c>
      <c r="BB32" s="14">
        <v>81</v>
      </c>
      <c r="BC32" s="81"/>
      <c r="BD32" s="215">
        <f>BC32+BB32+BA32</f>
        <v>175</v>
      </c>
      <c r="BE32" s="66">
        <v>147</v>
      </c>
      <c r="BF32" s="279"/>
      <c r="BG32" s="8"/>
      <c r="BH32" s="79"/>
      <c r="BI32" s="584">
        <f>BH32+BG32+BF32+BE32+BD32+AZ32+AV32+AR32+AN32+AJ32</f>
        <v>812</v>
      </c>
      <c r="BJ32" s="154">
        <v>21</v>
      </c>
      <c r="BK32" s="64">
        <f>AE32+BI32</f>
        <v>812</v>
      </c>
      <c r="BL32" s="131">
        <v>28</v>
      </c>
    </row>
    <row r="33" spans="1:64" ht="14.25" customHeight="1">
      <c r="A33" s="46">
        <v>29</v>
      </c>
      <c r="B33" s="260" t="s">
        <v>22</v>
      </c>
      <c r="C33" s="103"/>
      <c r="D33" s="104"/>
      <c r="E33" s="105"/>
      <c r="F33" s="215">
        <f>E33+D33+C33</f>
        <v>0</v>
      </c>
      <c r="G33" s="527"/>
      <c r="H33" s="104"/>
      <c r="I33" s="266"/>
      <c r="J33" s="215">
        <f>I33+H33+G33</f>
        <v>0</v>
      </c>
      <c r="K33" s="321">
        <v>91</v>
      </c>
      <c r="L33" s="248">
        <v>46</v>
      </c>
      <c r="M33" s="522"/>
      <c r="N33" s="538">
        <f>M33+L33+K33</f>
        <v>137</v>
      </c>
      <c r="O33" s="251"/>
      <c r="P33" s="248"/>
      <c r="Q33" s="522"/>
      <c r="R33" s="538">
        <f>Q33+P33+O33</f>
        <v>0</v>
      </c>
      <c r="S33" s="253"/>
      <c r="T33" s="252"/>
      <c r="U33" s="522"/>
      <c r="V33" s="551">
        <f>U33+T33+S33</f>
        <v>0</v>
      </c>
      <c r="W33" s="549"/>
      <c r="X33" s="308"/>
      <c r="Y33" s="366"/>
      <c r="Z33" s="538">
        <f>Y33+X33+W33</f>
        <v>0</v>
      </c>
      <c r="AA33" s="554"/>
      <c r="AB33" s="490"/>
      <c r="AC33" s="301">
        <v>70</v>
      </c>
      <c r="AD33" s="298"/>
      <c r="AE33" s="557">
        <f>AD33+AC33+AB33+AA33+Z33+V33+R33+N33+J33+F33</f>
        <v>207</v>
      </c>
      <c r="AF33" s="154">
        <v>32</v>
      </c>
      <c r="AG33" s="251">
        <v>88</v>
      </c>
      <c r="AH33" s="307"/>
      <c r="AI33" s="546"/>
      <c r="AJ33" s="538">
        <f>AI33+AH33+AG33</f>
        <v>88</v>
      </c>
      <c r="AK33" s="251">
        <v>69</v>
      </c>
      <c r="AL33" s="30"/>
      <c r="AM33" s="125"/>
      <c r="AN33" s="538">
        <f>AM33+AL33+AK33</f>
        <v>69</v>
      </c>
      <c r="AO33" s="56">
        <v>103</v>
      </c>
      <c r="AP33" s="32">
        <v>72</v>
      </c>
      <c r="AQ33" s="81"/>
      <c r="AR33" s="578">
        <f>AQ33+AP33+AO33</f>
        <v>175</v>
      </c>
      <c r="AS33" s="573"/>
      <c r="AT33" s="3"/>
      <c r="AU33" s="81"/>
      <c r="AV33" s="215">
        <f>AU33+AT33+AS33</f>
        <v>0</v>
      </c>
      <c r="AW33" s="94">
        <v>102</v>
      </c>
      <c r="AX33" s="3"/>
      <c r="AY33" s="81"/>
      <c r="AZ33" s="215">
        <f>AY33+AX33+AW33</f>
        <v>102</v>
      </c>
      <c r="BA33" s="51"/>
      <c r="BB33" s="3"/>
      <c r="BC33" s="81"/>
      <c r="BD33" s="215">
        <f>BC33+BB33+BA33</f>
        <v>0</v>
      </c>
      <c r="BE33" s="66"/>
      <c r="BF33" s="279"/>
      <c r="BG33" s="8">
        <v>70</v>
      </c>
      <c r="BH33" s="79"/>
      <c r="BI33" s="584">
        <f>BH33+BG33+BF33+BE33+BD33+AZ33+AV33+AR33+AN33+AJ33</f>
        <v>504</v>
      </c>
      <c r="BJ33" s="154">
        <v>26</v>
      </c>
      <c r="BK33" s="64">
        <f>AE33+BI33</f>
        <v>711</v>
      </c>
      <c r="BL33" s="131">
        <v>29</v>
      </c>
    </row>
    <row r="34" spans="1:64" ht="14.25" customHeight="1">
      <c r="A34" s="46">
        <v>30</v>
      </c>
      <c r="B34" s="265" t="s">
        <v>62</v>
      </c>
      <c r="C34" s="35">
        <v>62</v>
      </c>
      <c r="D34" s="14">
        <v>58</v>
      </c>
      <c r="E34" s="36"/>
      <c r="F34" s="215">
        <f>E34+D34+C34</f>
        <v>120</v>
      </c>
      <c r="G34" s="94">
        <v>62</v>
      </c>
      <c r="H34" s="14">
        <v>60</v>
      </c>
      <c r="I34" s="16"/>
      <c r="J34" s="215">
        <f>I34+H34+G34</f>
        <v>122</v>
      </c>
      <c r="K34" s="321">
        <v>54</v>
      </c>
      <c r="L34" s="330"/>
      <c r="M34" s="529"/>
      <c r="N34" s="538">
        <f>M34+L34+K34</f>
        <v>54</v>
      </c>
      <c r="O34" s="251"/>
      <c r="P34" s="248"/>
      <c r="Q34" s="520"/>
      <c r="R34" s="538">
        <f>Q34+P34+O34</f>
        <v>0</v>
      </c>
      <c r="S34" s="541"/>
      <c r="T34" s="289"/>
      <c r="U34" s="520"/>
      <c r="V34" s="551">
        <f>U34+T34+S34</f>
        <v>0</v>
      </c>
      <c r="W34" s="251"/>
      <c r="X34" s="248"/>
      <c r="Y34" s="484"/>
      <c r="Z34" s="538">
        <f>Y34+X34+W34</f>
        <v>0</v>
      </c>
      <c r="AA34" s="481"/>
      <c r="AB34" s="487"/>
      <c r="AC34" s="299"/>
      <c r="AD34" s="300">
        <v>75</v>
      </c>
      <c r="AE34" s="557">
        <f>AD34+AC34+AB34+AA34+Z34+V34+R34+N34+J34+F34</f>
        <v>371</v>
      </c>
      <c r="AF34" s="154">
        <v>30</v>
      </c>
      <c r="AG34" s="251">
        <v>53</v>
      </c>
      <c r="AH34" s="248">
        <v>49</v>
      </c>
      <c r="AI34" s="522"/>
      <c r="AJ34" s="538">
        <f>AI34+AH34+AG34</f>
        <v>102</v>
      </c>
      <c r="AK34" s="561">
        <v>60</v>
      </c>
      <c r="AL34" s="311">
        <v>54</v>
      </c>
      <c r="AM34" s="281"/>
      <c r="AN34" s="538">
        <f>AM34+AL34+AK34</f>
        <v>114</v>
      </c>
      <c r="AO34" s="50"/>
      <c r="AP34" s="24"/>
      <c r="AQ34" s="82"/>
      <c r="AR34" s="578">
        <f>AQ34+AP34+AO34</f>
        <v>0</v>
      </c>
      <c r="AS34" s="573"/>
      <c r="AT34" s="192"/>
      <c r="AU34" s="295"/>
      <c r="AV34" s="215">
        <f>AU34+AT34+AS34</f>
        <v>0</v>
      </c>
      <c r="AW34" s="573"/>
      <c r="AX34" s="192"/>
      <c r="AY34" s="295"/>
      <c r="AZ34" s="215">
        <f>AY34+AX34+AW34</f>
        <v>0</v>
      </c>
      <c r="BA34" s="56"/>
      <c r="BB34" s="32"/>
      <c r="BC34" s="127"/>
      <c r="BD34" s="215">
        <f>BC34+BB34+BA34</f>
        <v>0</v>
      </c>
      <c r="BE34" s="581"/>
      <c r="BF34" s="287"/>
      <c r="BG34" s="84"/>
      <c r="BH34" s="291"/>
      <c r="BI34" s="584">
        <f>BH34+BG34+BF34+BE34+BD34+AZ34+AV34+AR34+AN34+AJ34</f>
        <v>216</v>
      </c>
      <c r="BJ34" s="154">
        <v>29</v>
      </c>
      <c r="BK34" s="64">
        <f>AE34+BI34</f>
        <v>587</v>
      </c>
      <c r="BL34" s="131">
        <v>30</v>
      </c>
    </row>
    <row r="35" spans="1:64" ht="14.25" customHeight="1">
      <c r="A35" s="46">
        <v>31</v>
      </c>
      <c r="B35" s="265" t="s">
        <v>54</v>
      </c>
      <c r="C35" s="35">
        <v>106</v>
      </c>
      <c r="D35" s="14">
        <v>104</v>
      </c>
      <c r="E35" s="36"/>
      <c r="F35" s="215">
        <f>E35+D35+C35</f>
        <v>210</v>
      </c>
      <c r="G35" s="94">
        <v>86</v>
      </c>
      <c r="H35" s="14">
        <v>66</v>
      </c>
      <c r="I35" s="16"/>
      <c r="J35" s="215">
        <f>I35+H35+G35</f>
        <v>152</v>
      </c>
      <c r="K35" s="321">
        <v>48</v>
      </c>
      <c r="L35" s="311">
        <v>41</v>
      </c>
      <c r="M35" s="484">
        <v>24</v>
      </c>
      <c r="N35" s="538">
        <f>M35+L35+K35</f>
        <v>113</v>
      </c>
      <c r="O35" s="251"/>
      <c r="P35" s="248"/>
      <c r="Q35" s="520"/>
      <c r="R35" s="538">
        <f>Q35+P35+O35</f>
        <v>0</v>
      </c>
      <c r="S35" s="541"/>
      <c r="T35" s="289"/>
      <c r="U35" s="520"/>
      <c r="V35" s="551">
        <f>U35+T35+S35</f>
        <v>0</v>
      </c>
      <c r="W35" s="251"/>
      <c r="X35" s="248"/>
      <c r="Y35" s="484"/>
      <c r="Z35" s="538">
        <f>Y35+X35+W35</f>
        <v>0</v>
      </c>
      <c r="AA35" s="481"/>
      <c r="AB35" s="487"/>
      <c r="AC35" s="299"/>
      <c r="AD35" s="300">
        <v>55</v>
      </c>
      <c r="AE35" s="557">
        <f>AD35+AC35+AB35+AA35+Z35+V35+R35+N35+J35+F35</f>
        <v>530</v>
      </c>
      <c r="AF35" s="154">
        <v>27</v>
      </c>
      <c r="AG35" s="253"/>
      <c r="AH35" s="252"/>
      <c r="AI35" s="522"/>
      <c r="AJ35" s="538">
        <f>AI35+AH35+AG35</f>
        <v>0</v>
      </c>
      <c r="AK35" s="286"/>
      <c r="AL35" s="281"/>
      <c r="AM35" s="281"/>
      <c r="AN35" s="538">
        <f>AM35+AL35+AK35</f>
        <v>0</v>
      </c>
      <c r="AO35" s="50"/>
      <c r="AP35" s="24"/>
      <c r="AQ35" s="82"/>
      <c r="AR35" s="578">
        <f>AQ35+AP35+AO35</f>
        <v>0</v>
      </c>
      <c r="AS35" s="573"/>
      <c r="AT35" s="192"/>
      <c r="AU35" s="295"/>
      <c r="AV35" s="215">
        <f>AU35+AT35+AS35</f>
        <v>0</v>
      </c>
      <c r="AW35" s="573"/>
      <c r="AX35" s="192"/>
      <c r="AY35" s="295"/>
      <c r="AZ35" s="215">
        <f>AY35+AX35+AW35</f>
        <v>0</v>
      </c>
      <c r="BA35" s="56"/>
      <c r="BB35" s="32"/>
      <c r="BC35" s="127"/>
      <c r="BD35" s="215">
        <f>BC35+BB35+BA35</f>
        <v>0</v>
      </c>
      <c r="BE35" s="581"/>
      <c r="BF35" s="287"/>
      <c r="BG35" s="84"/>
      <c r="BH35" s="291"/>
      <c r="BI35" s="584">
        <f>BH35+BG35+BF35+BE35+BD35+AZ35+AV35+AR35+AN35+AJ35</f>
        <v>0</v>
      </c>
      <c r="BJ35" s="154">
        <v>36</v>
      </c>
      <c r="BK35" s="64">
        <f>AE35+BI35</f>
        <v>530</v>
      </c>
      <c r="BL35" s="131">
        <v>31</v>
      </c>
    </row>
    <row r="36" spans="1:64" ht="14.25" customHeight="1">
      <c r="A36" s="46">
        <v>32</v>
      </c>
      <c r="B36" s="260" t="s">
        <v>82</v>
      </c>
      <c r="C36" s="35">
        <v>56</v>
      </c>
      <c r="D36" s="14">
        <v>43</v>
      </c>
      <c r="E36" s="36">
        <v>40</v>
      </c>
      <c r="F36" s="215">
        <f>E36+D36+C36</f>
        <v>139</v>
      </c>
      <c r="G36" s="94">
        <v>45</v>
      </c>
      <c r="H36" s="14">
        <v>42</v>
      </c>
      <c r="I36" s="16">
        <v>41</v>
      </c>
      <c r="J36" s="215">
        <f>I36+H36+G36</f>
        <v>128</v>
      </c>
      <c r="K36" s="321"/>
      <c r="L36" s="311"/>
      <c r="M36" s="484"/>
      <c r="N36" s="538">
        <f>M36+L36+K36</f>
        <v>0</v>
      </c>
      <c r="O36" s="251"/>
      <c r="P36" s="248"/>
      <c r="Q36" s="484"/>
      <c r="R36" s="538">
        <f>Q36+P36+O36</f>
        <v>0</v>
      </c>
      <c r="S36" s="251"/>
      <c r="T36" s="248"/>
      <c r="U36" s="484"/>
      <c r="V36" s="551">
        <f>U36+T36+S36</f>
        <v>0</v>
      </c>
      <c r="W36" s="251"/>
      <c r="X36" s="248"/>
      <c r="Y36" s="484"/>
      <c r="Z36" s="538">
        <f>Y36+X36+W36</f>
        <v>0</v>
      </c>
      <c r="AA36" s="481"/>
      <c r="AB36" s="481">
        <v>110</v>
      </c>
      <c r="AC36" s="301"/>
      <c r="AD36" s="298"/>
      <c r="AE36" s="557">
        <f>AD36+AC36+AB36+AA36+Z36+V36+R36+N36+J36+F36</f>
        <v>377</v>
      </c>
      <c r="AF36" s="154">
        <v>29</v>
      </c>
      <c r="AG36" s="253"/>
      <c r="AH36" s="252"/>
      <c r="AI36" s="522"/>
      <c r="AJ36" s="538">
        <f>AI36+AH36+AG36</f>
        <v>0</v>
      </c>
      <c r="AK36" s="56"/>
      <c r="AL36" s="32"/>
      <c r="AM36" s="127"/>
      <c r="AN36" s="538">
        <f>AM36+AL36+AK36</f>
        <v>0</v>
      </c>
      <c r="AO36" s="56"/>
      <c r="AP36" s="24"/>
      <c r="AQ36" s="127"/>
      <c r="AR36" s="578">
        <f>AQ36+AP36+AO36</f>
        <v>0</v>
      </c>
      <c r="AS36" s="94"/>
      <c r="AT36" s="192"/>
      <c r="AU36" s="127"/>
      <c r="AV36" s="215">
        <f>AU36+AT36+AS36</f>
        <v>0</v>
      </c>
      <c r="AW36" s="56"/>
      <c r="AX36" s="32"/>
      <c r="AY36" s="127"/>
      <c r="AZ36" s="215">
        <f>AY36+AX36+AW36</f>
        <v>0</v>
      </c>
      <c r="BA36" s="56"/>
      <c r="BB36" s="32"/>
      <c r="BC36" s="127"/>
      <c r="BD36" s="215">
        <f>BC36+BB36+BA36</f>
        <v>0</v>
      </c>
      <c r="BE36" s="581"/>
      <c r="BF36" s="287"/>
      <c r="BG36" s="84"/>
      <c r="BH36" s="291"/>
      <c r="BI36" s="584">
        <f>BH36+BG36+BF36+BE36+BD36+AZ36+AV36+AR36+AN36+AJ36</f>
        <v>0</v>
      </c>
      <c r="BJ36" s="154">
        <v>37</v>
      </c>
      <c r="BK36" s="64">
        <f>AE36+BI36</f>
        <v>377</v>
      </c>
      <c r="BL36" s="131">
        <v>32</v>
      </c>
    </row>
    <row r="37" spans="1:64" ht="14.25" customHeight="1">
      <c r="A37" s="46">
        <v>33</v>
      </c>
      <c r="B37" s="260" t="s">
        <v>63</v>
      </c>
      <c r="C37" s="35"/>
      <c r="D37" s="14"/>
      <c r="E37" s="36"/>
      <c r="F37" s="215">
        <f>E37+D37+C37</f>
        <v>0</v>
      </c>
      <c r="G37" s="94"/>
      <c r="H37" s="14"/>
      <c r="I37" s="16"/>
      <c r="J37" s="215">
        <f>I37+H37+G37</f>
        <v>0</v>
      </c>
      <c r="K37" s="251">
        <v>100</v>
      </c>
      <c r="L37" s="248"/>
      <c r="M37" s="484"/>
      <c r="N37" s="538">
        <f>M37+L37+K37</f>
        <v>100</v>
      </c>
      <c r="O37" s="251"/>
      <c r="P37" s="248"/>
      <c r="Q37" s="484"/>
      <c r="R37" s="538">
        <f>Q37+P37+O37</f>
        <v>0</v>
      </c>
      <c r="S37" s="251"/>
      <c r="T37" s="248"/>
      <c r="U37" s="484"/>
      <c r="V37" s="551">
        <f>U37+T37+S37</f>
        <v>0</v>
      </c>
      <c r="W37" s="251"/>
      <c r="X37" s="248"/>
      <c r="Y37" s="484"/>
      <c r="Z37" s="538">
        <f>Y37+X37+W37</f>
        <v>0</v>
      </c>
      <c r="AA37" s="481"/>
      <c r="AB37" s="481"/>
      <c r="AC37" s="297"/>
      <c r="AD37" s="298"/>
      <c r="AE37" s="557">
        <f>AD37+AC37+AB37+AA37+Z37+V37+R37+N37+J37+F37</f>
        <v>100</v>
      </c>
      <c r="AF37" s="154">
        <v>33</v>
      </c>
      <c r="AG37" s="253"/>
      <c r="AH37" s="252"/>
      <c r="AI37" s="522"/>
      <c r="AJ37" s="538">
        <f>AI37+AH37+AG37</f>
        <v>0</v>
      </c>
      <c r="AK37" s="56"/>
      <c r="AL37" s="32"/>
      <c r="AM37" s="127"/>
      <c r="AN37" s="538">
        <f>AM37+AL37+AK37</f>
        <v>0</v>
      </c>
      <c r="AO37" s="56">
        <v>34</v>
      </c>
      <c r="AP37" s="32"/>
      <c r="AQ37" s="127"/>
      <c r="AR37" s="578">
        <f>AQ37+AP37+AO37</f>
        <v>34</v>
      </c>
      <c r="AS37" s="94">
        <v>87</v>
      </c>
      <c r="AT37" s="32"/>
      <c r="AU37" s="127"/>
      <c r="AV37" s="215">
        <f>AU37+AT37+AS37</f>
        <v>87</v>
      </c>
      <c r="AW37" s="56"/>
      <c r="AX37" s="32"/>
      <c r="AY37" s="127"/>
      <c r="AZ37" s="215">
        <f>AY37+AX37+AW37</f>
        <v>0</v>
      </c>
      <c r="BA37" s="56"/>
      <c r="BB37" s="32"/>
      <c r="BC37" s="127"/>
      <c r="BD37" s="215">
        <f>BC37+BB37+BA37</f>
        <v>0</v>
      </c>
      <c r="BE37" s="581"/>
      <c r="BF37" s="287"/>
      <c r="BG37" s="84"/>
      <c r="BH37" s="291">
        <v>75</v>
      </c>
      <c r="BI37" s="584">
        <f>BH37+BG37+BF37+BE37+BD37+AZ37+AV37+AR37+AN37+AJ37</f>
        <v>196</v>
      </c>
      <c r="BJ37" s="154">
        <v>32</v>
      </c>
      <c r="BK37" s="64">
        <f>AE37+BI37</f>
        <v>296</v>
      </c>
      <c r="BL37" s="131">
        <v>33</v>
      </c>
    </row>
    <row r="38" spans="1:64" ht="14.25" customHeight="1">
      <c r="A38" s="46">
        <v>34</v>
      </c>
      <c r="B38" s="263" t="s">
        <v>70</v>
      </c>
      <c r="C38" s="5"/>
      <c r="D38" s="3"/>
      <c r="E38" s="6"/>
      <c r="F38" s="215">
        <f>E38+D38+C38</f>
        <v>0</v>
      </c>
      <c r="G38" s="51"/>
      <c r="H38" s="3"/>
      <c r="I38" s="81"/>
      <c r="J38" s="215">
        <f>I38+H38+G38</f>
        <v>0</v>
      </c>
      <c r="K38" s="321">
        <v>90</v>
      </c>
      <c r="L38" s="311">
        <v>89</v>
      </c>
      <c r="M38" s="524"/>
      <c r="N38" s="538">
        <f>M38+L38+K38</f>
        <v>179</v>
      </c>
      <c r="O38" s="534"/>
      <c r="P38" s="249"/>
      <c r="Q38" s="524"/>
      <c r="R38" s="538">
        <f>Q38+P38+O38</f>
        <v>0</v>
      </c>
      <c r="S38" s="534"/>
      <c r="T38" s="249"/>
      <c r="U38" s="524"/>
      <c r="V38" s="551">
        <f>U38+T38+S38</f>
        <v>0</v>
      </c>
      <c r="W38" s="323"/>
      <c r="X38" s="306"/>
      <c r="Y38" s="486"/>
      <c r="Z38" s="538">
        <f>Y38+X38+W38</f>
        <v>0</v>
      </c>
      <c r="AA38" s="485"/>
      <c r="AB38" s="493"/>
      <c r="AC38" s="304">
        <v>60</v>
      </c>
      <c r="AD38" s="305"/>
      <c r="AE38" s="557">
        <f>AD38+AC38+AB38+AA38+Z38+V38+R38+N38+J38+F38</f>
        <v>239</v>
      </c>
      <c r="AF38" s="154">
        <v>31</v>
      </c>
      <c r="AG38" s="325"/>
      <c r="AH38" s="307"/>
      <c r="AI38" s="546"/>
      <c r="AJ38" s="538">
        <f>AI38+AH38+AG38</f>
        <v>0</v>
      </c>
      <c r="AK38" s="278"/>
      <c r="AL38" s="270"/>
      <c r="AM38" s="270"/>
      <c r="AN38" s="538">
        <f>AM38+AL38+AK38</f>
        <v>0</v>
      </c>
      <c r="AO38" s="51"/>
      <c r="AP38" s="3"/>
      <c r="AQ38" s="81"/>
      <c r="AR38" s="578">
        <f>AQ38+AP38+AO38</f>
        <v>0</v>
      </c>
      <c r="AS38" s="51"/>
      <c r="AT38" s="3"/>
      <c r="AU38" s="81"/>
      <c r="AV38" s="215">
        <f>AU38+AT38+AS38</f>
        <v>0</v>
      </c>
      <c r="AW38" s="51"/>
      <c r="AX38" s="3"/>
      <c r="AY38" s="81"/>
      <c r="AZ38" s="215">
        <f>AY38+AX38+AW38</f>
        <v>0</v>
      </c>
      <c r="BA38" s="51"/>
      <c r="BB38" s="3"/>
      <c r="BC38" s="81"/>
      <c r="BD38" s="215">
        <f>BC38+BB38+BA38</f>
        <v>0</v>
      </c>
      <c r="BE38" s="66"/>
      <c r="BF38" s="279"/>
      <c r="BG38" s="8"/>
      <c r="BH38" s="79"/>
      <c r="BI38" s="584">
        <f>BH38+BG38+BF38+BE38+BD38+AZ38+AV38+AR38+AN38+AJ38</f>
        <v>0</v>
      </c>
      <c r="BJ38" s="154">
        <v>38</v>
      </c>
      <c r="BK38" s="64">
        <f>AE38+BI38</f>
        <v>239</v>
      </c>
      <c r="BL38" s="131">
        <v>34</v>
      </c>
    </row>
    <row r="39" spans="1:64" ht="14.25" customHeight="1">
      <c r="A39" s="46">
        <v>35</v>
      </c>
      <c r="B39" s="260" t="s">
        <v>38</v>
      </c>
      <c r="C39" s="35"/>
      <c r="D39" s="14"/>
      <c r="E39" s="36"/>
      <c r="F39" s="215">
        <f>E39+D39+C39</f>
        <v>0</v>
      </c>
      <c r="G39" s="94"/>
      <c r="H39" s="14"/>
      <c r="I39" s="16"/>
      <c r="J39" s="215">
        <f>I39+H39+G39</f>
        <v>0</v>
      </c>
      <c r="K39" s="320"/>
      <c r="L39" s="296"/>
      <c r="M39" s="529"/>
      <c r="N39" s="538">
        <f>M39+L39+K39</f>
        <v>0</v>
      </c>
      <c r="O39" s="251"/>
      <c r="P39" s="248"/>
      <c r="Q39" s="520"/>
      <c r="R39" s="538">
        <f>Q39+P39+O39</f>
        <v>0</v>
      </c>
      <c r="S39" s="541"/>
      <c r="T39" s="289"/>
      <c r="U39" s="520"/>
      <c r="V39" s="551">
        <f>U39+T39+S39</f>
        <v>0</v>
      </c>
      <c r="W39" s="251"/>
      <c r="X39" s="248"/>
      <c r="Y39" s="484"/>
      <c r="Z39" s="538">
        <f>Y39+X39+W39</f>
        <v>0</v>
      </c>
      <c r="AA39" s="481"/>
      <c r="AB39" s="481"/>
      <c r="AC39" s="297"/>
      <c r="AD39" s="298"/>
      <c r="AE39" s="557">
        <f>AD39+AC39+AB39+AA39+Z39+V39+R39+N39+J39+F39</f>
        <v>0</v>
      </c>
      <c r="AF39" s="154">
        <v>37</v>
      </c>
      <c r="AG39" s="253"/>
      <c r="AH39" s="252"/>
      <c r="AI39" s="522"/>
      <c r="AJ39" s="538">
        <f>AI39+AH39+AG39</f>
        <v>0</v>
      </c>
      <c r="AK39" s="56"/>
      <c r="AL39" s="32"/>
      <c r="AM39" s="127"/>
      <c r="AN39" s="538">
        <f>AM39+AL39+AK39</f>
        <v>0</v>
      </c>
      <c r="AO39" s="56">
        <v>66</v>
      </c>
      <c r="AP39" s="32">
        <v>53</v>
      </c>
      <c r="AQ39" s="82"/>
      <c r="AR39" s="578">
        <f>AQ39+AP39+AO39</f>
        <v>119</v>
      </c>
      <c r="AS39" s="573"/>
      <c r="AT39" s="192"/>
      <c r="AU39" s="295"/>
      <c r="AV39" s="215">
        <f>AU39+AT39+AS39</f>
        <v>0</v>
      </c>
      <c r="AW39" s="573"/>
      <c r="AX39" s="192"/>
      <c r="AY39" s="295"/>
      <c r="AZ39" s="215">
        <f>AY39+AX39+AW39</f>
        <v>0</v>
      </c>
      <c r="BA39" s="56"/>
      <c r="BB39" s="32"/>
      <c r="BC39" s="127"/>
      <c r="BD39" s="215">
        <f>BC39+BB39+BA39</f>
        <v>0</v>
      </c>
      <c r="BE39" s="581"/>
      <c r="BF39" s="287"/>
      <c r="BG39" s="8">
        <v>45</v>
      </c>
      <c r="BH39" s="291">
        <v>50</v>
      </c>
      <c r="BI39" s="584">
        <f>BH39+BG39+BF39+BE39+BD39+AZ39+AV39+AR39+AN39+AJ39</f>
        <v>214</v>
      </c>
      <c r="BJ39" s="154">
        <v>30</v>
      </c>
      <c r="BK39" s="64">
        <f>AE39+BI39</f>
        <v>214</v>
      </c>
      <c r="BL39" s="131">
        <v>35</v>
      </c>
    </row>
    <row r="40" spans="1:64" ht="14.25" customHeight="1">
      <c r="A40" s="46">
        <v>36</v>
      </c>
      <c r="B40" s="260" t="s">
        <v>39</v>
      </c>
      <c r="C40" s="35"/>
      <c r="D40" s="14"/>
      <c r="E40" s="36"/>
      <c r="F40" s="215">
        <f>E40+D40+C40</f>
        <v>0</v>
      </c>
      <c r="G40" s="94"/>
      <c r="H40" s="14"/>
      <c r="I40" s="16"/>
      <c r="J40" s="215">
        <f>I40+H40+G40</f>
        <v>0</v>
      </c>
      <c r="K40" s="323"/>
      <c r="L40" s="306"/>
      <c r="M40" s="486"/>
      <c r="N40" s="538">
        <f>M40+L40+K40</f>
        <v>0</v>
      </c>
      <c r="O40" s="251"/>
      <c r="P40" s="248"/>
      <c r="Q40" s="486"/>
      <c r="R40" s="538">
        <f>Q40+P40+O40</f>
        <v>0</v>
      </c>
      <c r="S40" s="323"/>
      <c r="T40" s="306"/>
      <c r="U40" s="486"/>
      <c r="V40" s="551">
        <f>U40+T40+S40</f>
        <v>0</v>
      </c>
      <c r="W40" s="251"/>
      <c r="X40" s="248"/>
      <c r="Y40" s="484"/>
      <c r="Z40" s="538">
        <f>Y40+X40+W40</f>
        <v>0</v>
      </c>
      <c r="AA40" s="481"/>
      <c r="AB40" s="481"/>
      <c r="AC40" s="299"/>
      <c r="AD40" s="300"/>
      <c r="AE40" s="557">
        <f>AD40+AC40+AB40+AA40+Z40+V40+R40+N40+J40+F40</f>
        <v>0</v>
      </c>
      <c r="AF40" s="154">
        <v>38</v>
      </c>
      <c r="AG40" s="253"/>
      <c r="AH40" s="252"/>
      <c r="AI40" s="522"/>
      <c r="AJ40" s="538">
        <f>AI40+AH40+AG40</f>
        <v>0</v>
      </c>
      <c r="AK40" s="561">
        <v>111</v>
      </c>
      <c r="AL40" s="281"/>
      <c r="AM40" s="281"/>
      <c r="AN40" s="538">
        <f>AM40+AL40+AK40</f>
        <v>111</v>
      </c>
      <c r="AO40" s="50"/>
      <c r="AP40" s="24"/>
      <c r="AQ40" s="127"/>
      <c r="AR40" s="578">
        <f>AQ40+AP40+AO40</f>
        <v>0</v>
      </c>
      <c r="AS40" s="573"/>
      <c r="AT40" s="192"/>
      <c r="AU40" s="127"/>
      <c r="AV40" s="215">
        <f>AU40+AT40+AS40</f>
        <v>0</v>
      </c>
      <c r="AW40" s="56"/>
      <c r="AX40" s="32"/>
      <c r="AY40" s="127"/>
      <c r="AZ40" s="215">
        <f>AY40+AX40+AW40</f>
        <v>0</v>
      </c>
      <c r="BA40" s="56"/>
      <c r="BB40" s="32"/>
      <c r="BC40" s="127"/>
      <c r="BD40" s="215">
        <f>BC40+BB40+BA40</f>
        <v>0</v>
      </c>
      <c r="BE40" s="581"/>
      <c r="BF40" s="287">
        <v>97</v>
      </c>
      <c r="BG40" s="84"/>
      <c r="BH40" s="291"/>
      <c r="BI40" s="584">
        <f>BH40+BG40+BF40+BE40+BD40+AZ40+AV40+AR40+AN40+AJ40</f>
        <v>208</v>
      </c>
      <c r="BJ40" s="154">
        <v>31</v>
      </c>
      <c r="BK40" s="64">
        <f>AE40+BI40</f>
        <v>208</v>
      </c>
      <c r="BL40" s="131">
        <v>36</v>
      </c>
    </row>
    <row r="41" spans="1:64" ht="14.25" customHeight="1">
      <c r="A41" s="46">
        <v>37</v>
      </c>
      <c r="B41" s="265" t="s">
        <v>23</v>
      </c>
      <c r="C41" s="35"/>
      <c r="D41" s="14"/>
      <c r="E41" s="36"/>
      <c r="F41" s="215">
        <f>E41+D41+C41</f>
        <v>0</v>
      </c>
      <c r="G41" s="94"/>
      <c r="H41" s="14"/>
      <c r="I41" s="16"/>
      <c r="J41" s="215">
        <f>I41+H41+G41</f>
        <v>0</v>
      </c>
      <c r="K41" s="328"/>
      <c r="L41" s="330"/>
      <c r="M41" s="529"/>
      <c r="N41" s="538">
        <f>M41+L41+K41</f>
        <v>0</v>
      </c>
      <c r="O41" s="251"/>
      <c r="P41" s="248"/>
      <c r="Q41" s="520"/>
      <c r="R41" s="538">
        <f>Q41+P41+O41</f>
        <v>0</v>
      </c>
      <c r="S41" s="541"/>
      <c r="T41" s="289"/>
      <c r="U41" s="520"/>
      <c r="V41" s="551">
        <f>U41+T41+S41</f>
        <v>0</v>
      </c>
      <c r="W41" s="251"/>
      <c r="X41" s="248"/>
      <c r="Y41" s="484"/>
      <c r="Z41" s="538">
        <f>Y41+X41+W41</f>
        <v>0</v>
      </c>
      <c r="AA41" s="481"/>
      <c r="AB41" s="481"/>
      <c r="AC41" s="297"/>
      <c r="AD41" s="298"/>
      <c r="AE41" s="557">
        <f>AD41+AC41+AB41+AA41+Z41+V41+R41+N41+J41+F41</f>
        <v>0</v>
      </c>
      <c r="AF41" s="154">
        <v>39</v>
      </c>
      <c r="AG41" s="253"/>
      <c r="AH41" s="252"/>
      <c r="AI41" s="522"/>
      <c r="AJ41" s="538">
        <f>AI41+AH41+AG41</f>
        <v>0</v>
      </c>
      <c r="AK41" s="286"/>
      <c r="AL41" s="281"/>
      <c r="AM41" s="281"/>
      <c r="AN41" s="538">
        <f>AM41+AL41+AK41</f>
        <v>0</v>
      </c>
      <c r="AO41" s="56">
        <v>87</v>
      </c>
      <c r="AP41" s="24"/>
      <c r="AQ41" s="82"/>
      <c r="AR41" s="578">
        <f>AQ41+AP41+AO41</f>
        <v>87</v>
      </c>
      <c r="AS41" s="573"/>
      <c r="AT41" s="192"/>
      <c r="AU41" s="295"/>
      <c r="AV41" s="215">
        <f>AU41+AT41+AS41</f>
        <v>0</v>
      </c>
      <c r="AW41" s="573"/>
      <c r="AX41" s="192"/>
      <c r="AY41" s="295"/>
      <c r="AZ41" s="215">
        <f>AY41+AX41+AW41</f>
        <v>0</v>
      </c>
      <c r="BA41" s="56"/>
      <c r="BB41" s="32"/>
      <c r="BC41" s="127"/>
      <c r="BD41" s="215">
        <f>BC41+BB41+BA41</f>
        <v>0</v>
      </c>
      <c r="BE41" s="581"/>
      <c r="BF41" s="342"/>
      <c r="BG41" s="345"/>
      <c r="BH41" s="346">
        <v>85</v>
      </c>
      <c r="BI41" s="584">
        <f>BH41+BG41+BF41+BE41+BD41+AZ41+AV41+AR41+AN41+AJ41</f>
        <v>172</v>
      </c>
      <c r="BJ41" s="154">
        <v>33</v>
      </c>
      <c r="BK41" s="64">
        <f>AE41+BI41</f>
        <v>172</v>
      </c>
      <c r="BL41" s="131">
        <v>37</v>
      </c>
    </row>
    <row r="42" spans="1:64" ht="14.25" customHeight="1" thickBot="1">
      <c r="A42" s="46">
        <v>38</v>
      </c>
      <c r="B42" s="263" t="s">
        <v>4</v>
      </c>
      <c r="C42" s="35"/>
      <c r="D42" s="14"/>
      <c r="E42" s="36"/>
      <c r="F42" s="215">
        <f>E42+D42+C42</f>
        <v>0</v>
      </c>
      <c r="G42" s="94"/>
      <c r="H42" s="14"/>
      <c r="I42" s="16"/>
      <c r="J42" s="215">
        <f>I42+H42+G42</f>
        <v>0</v>
      </c>
      <c r="K42" s="326"/>
      <c r="L42" s="329"/>
      <c r="M42" s="530"/>
      <c r="N42" s="538">
        <f>M42+L42+K42</f>
        <v>0</v>
      </c>
      <c r="O42" s="535">
        <v>80</v>
      </c>
      <c r="P42" s="351"/>
      <c r="Q42" s="525"/>
      <c r="R42" s="538">
        <f>Q42+P42+O42</f>
        <v>80</v>
      </c>
      <c r="S42" s="543"/>
      <c r="T42" s="351"/>
      <c r="U42" s="524"/>
      <c r="V42" s="551">
        <f>U42+T42+S42</f>
        <v>0</v>
      </c>
      <c r="W42" s="535"/>
      <c r="X42" s="314"/>
      <c r="Y42" s="484"/>
      <c r="Z42" s="538">
        <f>Y42+X42+W42</f>
        <v>0</v>
      </c>
      <c r="AA42" s="481"/>
      <c r="AB42" s="481"/>
      <c r="AC42" s="304"/>
      <c r="AD42" s="305"/>
      <c r="AE42" s="557">
        <f>AD42+AC42+AB42+AA42+Z42+V42+R42+N42+J42+F42</f>
        <v>80</v>
      </c>
      <c r="AF42" s="155">
        <v>34</v>
      </c>
      <c r="AG42" s="253"/>
      <c r="AH42" s="252"/>
      <c r="AI42" s="522"/>
      <c r="AJ42" s="538">
        <f>AI42+AH42+AG42</f>
        <v>0</v>
      </c>
      <c r="AK42" s="563"/>
      <c r="AL42" s="282"/>
      <c r="AM42" s="282"/>
      <c r="AN42" s="538">
        <f>AM42+AL42+AK42</f>
        <v>0</v>
      </c>
      <c r="AO42" s="567"/>
      <c r="AP42" s="336"/>
      <c r="AQ42" s="571"/>
      <c r="AR42" s="578">
        <f>AQ42+AP42+AO42</f>
        <v>0</v>
      </c>
      <c r="AS42" s="574"/>
      <c r="AT42" s="338"/>
      <c r="AU42" s="340"/>
      <c r="AV42" s="215">
        <f>AU42+AT42+AS42</f>
        <v>0</v>
      </c>
      <c r="AW42" s="573"/>
      <c r="AX42" s="192"/>
      <c r="AY42" s="295"/>
      <c r="AZ42" s="215">
        <f>AY42+AX42+AW42</f>
        <v>0</v>
      </c>
      <c r="BA42" s="174"/>
      <c r="BB42" s="39"/>
      <c r="BC42" s="124"/>
      <c r="BD42" s="215">
        <f>BC42+BB42+BA42</f>
        <v>0</v>
      </c>
      <c r="BE42" s="66"/>
      <c r="BF42" s="342"/>
      <c r="BG42" s="169"/>
      <c r="BH42" s="293"/>
      <c r="BI42" s="584">
        <f>BH42+BG42+BF42+BE42+BD42+AZ42+AV42+AR42+AN42+AJ42</f>
        <v>0</v>
      </c>
      <c r="BJ42" s="154">
        <v>39</v>
      </c>
      <c r="BK42" s="64">
        <f>AE42+BI42</f>
        <v>80</v>
      </c>
      <c r="BL42" s="131">
        <v>38</v>
      </c>
    </row>
    <row r="43" spans="1:64" ht="14.25" customHeight="1">
      <c r="A43" s="46">
        <v>39</v>
      </c>
      <c r="B43" s="260" t="s">
        <v>125</v>
      </c>
      <c r="C43" s="103"/>
      <c r="D43" s="104"/>
      <c r="E43" s="105"/>
      <c r="F43" s="215">
        <f>E43+D43+C43</f>
        <v>0</v>
      </c>
      <c r="G43" s="527"/>
      <c r="H43" s="104"/>
      <c r="I43" s="266"/>
      <c r="J43" s="215">
        <f>I43+H43+G43</f>
        <v>0</v>
      </c>
      <c r="K43" s="321"/>
      <c r="L43" s="311"/>
      <c r="M43" s="522"/>
      <c r="N43" s="538">
        <f>M43+L43+K43</f>
        <v>0</v>
      </c>
      <c r="O43" s="251"/>
      <c r="P43" s="248"/>
      <c r="Q43" s="522"/>
      <c r="R43" s="538">
        <f>Q43+P43+O43</f>
        <v>0</v>
      </c>
      <c r="S43" s="253"/>
      <c r="T43" s="252"/>
      <c r="U43" s="522"/>
      <c r="V43" s="551">
        <f>U43+T43+S43</f>
        <v>0</v>
      </c>
      <c r="W43" s="549"/>
      <c r="X43" s="308"/>
      <c r="Y43" s="366"/>
      <c r="Z43" s="538">
        <f>Y43+X43+W43</f>
        <v>0</v>
      </c>
      <c r="AA43" s="554"/>
      <c r="AB43" s="500"/>
      <c r="AC43" s="301"/>
      <c r="AD43" s="298"/>
      <c r="AE43" s="557">
        <f>AD43+AC43+AB43+AA43+Z43+V43+R43+N43+J43+F43</f>
        <v>0</v>
      </c>
      <c r="AF43" s="809">
        <v>40</v>
      </c>
      <c r="AG43" s="325"/>
      <c r="AH43" s="307"/>
      <c r="AI43" s="546"/>
      <c r="AJ43" s="538">
        <f>AI43+AH43+AG43</f>
        <v>0</v>
      </c>
      <c r="AK43" s="54"/>
      <c r="AL43" s="30"/>
      <c r="AM43" s="125"/>
      <c r="AN43" s="538">
        <f>AM43+AL43+AK43</f>
        <v>0</v>
      </c>
      <c r="AO43" s="56">
        <v>44</v>
      </c>
      <c r="AP43" s="32"/>
      <c r="AQ43" s="81"/>
      <c r="AR43" s="578">
        <f>AQ43+AP43+AO43</f>
        <v>44</v>
      </c>
      <c r="AS43" s="573"/>
      <c r="AT43" s="3"/>
      <c r="AU43" s="81"/>
      <c r="AV43" s="215">
        <f>AU43+AT43+AS43</f>
        <v>0</v>
      </c>
      <c r="AW43" s="51"/>
      <c r="AX43" s="3"/>
      <c r="AY43" s="81"/>
      <c r="AZ43" s="215">
        <f>AY43+AX43+AW43</f>
        <v>0</v>
      </c>
      <c r="BA43" s="51"/>
      <c r="BB43" s="3"/>
      <c r="BC43" s="81"/>
      <c r="BD43" s="215">
        <f>BC43+BB43+BA43</f>
        <v>0</v>
      </c>
      <c r="BE43" s="66"/>
      <c r="BF43" s="277"/>
      <c r="BG43" s="8"/>
      <c r="BH43" s="79"/>
      <c r="BI43" s="584">
        <f>BH43+BG43+BF43+BE43+BD43+AZ43+AV43+AR43+AN43+AJ43</f>
        <v>44</v>
      </c>
      <c r="BJ43" s="154">
        <v>35</v>
      </c>
      <c r="BK43" s="64">
        <f>AE43+BI43</f>
        <v>44</v>
      </c>
      <c r="BL43" s="131">
        <v>39</v>
      </c>
    </row>
    <row r="44" spans="1:64" ht="14.25" customHeight="1">
      <c r="A44" s="46">
        <v>40</v>
      </c>
      <c r="B44" s="260" t="s">
        <v>66</v>
      </c>
      <c r="C44" s="35"/>
      <c r="D44" s="14"/>
      <c r="E44" s="36"/>
      <c r="F44" s="215">
        <f>E44+D44+C44</f>
        <v>0</v>
      </c>
      <c r="G44" s="94"/>
      <c r="H44" s="14"/>
      <c r="I44" s="16"/>
      <c r="J44" s="215">
        <f>I44+H44+G44</f>
        <v>0</v>
      </c>
      <c r="K44" s="328"/>
      <c r="L44" s="331"/>
      <c r="M44" s="486"/>
      <c r="N44" s="538">
        <f>M44+L44+K44</f>
        <v>0</v>
      </c>
      <c r="O44" s="251">
        <v>44</v>
      </c>
      <c r="P44" s="306"/>
      <c r="Q44" s="486"/>
      <c r="R44" s="538">
        <f>Q44+P44+O44</f>
        <v>44</v>
      </c>
      <c r="S44" s="323"/>
      <c r="T44" s="306"/>
      <c r="U44" s="486"/>
      <c r="V44" s="551">
        <f>U44+T44+S44</f>
        <v>0</v>
      </c>
      <c r="W44" s="251"/>
      <c r="X44" s="248"/>
      <c r="Y44" s="484"/>
      <c r="Z44" s="538">
        <f>Y44+X44+W44</f>
        <v>0</v>
      </c>
      <c r="AA44" s="481"/>
      <c r="AB44" s="481"/>
      <c r="AC44" s="299"/>
      <c r="AD44" s="300"/>
      <c r="AE44" s="557">
        <f>AD44+AC44+AB44+AA44+Z44+V44+R44+N44+J44+F44</f>
        <v>44</v>
      </c>
      <c r="AF44" s="154">
        <v>35</v>
      </c>
      <c r="AG44" s="253"/>
      <c r="AH44" s="252"/>
      <c r="AI44" s="522"/>
      <c r="AJ44" s="538">
        <f>AI44+AH44+AG44</f>
        <v>0</v>
      </c>
      <c r="AK44" s="56"/>
      <c r="AL44" s="32"/>
      <c r="AM44" s="127"/>
      <c r="AN44" s="538">
        <f>AM44+AL44+AK44</f>
        <v>0</v>
      </c>
      <c r="AO44" s="50"/>
      <c r="AP44" s="24"/>
      <c r="AQ44" s="125"/>
      <c r="AR44" s="578">
        <f>AQ44+AP44+AO44</f>
        <v>0</v>
      </c>
      <c r="AS44" s="573"/>
      <c r="AT44" s="192"/>
      <c r="AU44" s="125"/>
      <c r="AV44" s="215">
        <f>AU44+AT44+AS44</f>
        <v>0</v>
      </c>
      <c r="AW44" s="54"/>
      <c r="AX44" s="30"/>
      <c r="AY44" s="125"/>
      <c r="AZ44" s="215">
        <f>AY44+AX44+AW44</f>
        <v>0</v>
      </c>
      <c r="BA44" s="54"/>
      <c r="BB44" s="30"/>
      <c r="BC44" s="125"/>
      <c r="BD44" s="215">
        <f>BC44+BB44+BA44</f>
        <v>0</v>
      </c>
      <c r="BE44" s="582"/>
      <c r="BF44" s="181"/>
      <c r="BG44" s="83"/>
      <c r="BH44" s="292"/>
      <c r="BI44" s="584">
        <f>BH44+BG44+BF44+BE44+BD44+AZ44+AV44+AR44+AN44+AJ44</f>
        <v>0</v>
      </c>
      <c r="BJ44" s="154">
        <v>40</v>
      </c>
      <c r="BK44" s="64">
        <f>AE44+BI44</f>
        <v>44</v>
      </c>
      <c r="BL44" s="131">
        <v>40</v>
      </c>
    </row>
    <row r="45" spans="1:64" ht="14.25" customHeight="1">
      <c r="A45" s="46">
        <v>41</v>
      </c>
      <c r="B45" s="348" t="s">
        <v>20</v>
      </c>
      <c r="C45" s="35"/>
      <c r="D45" s="14"/>
      <c r="E45" s="36"/>
      <c r="F45" s="215">
        <f>E45+D45+C45</f>
        <v>0</v>
      </c>
      <c r="G45" s="94"/>
      <c r="H45" s="14"/>
      <c r="I45" s="16"/>
      <c r="J45" s="215">
        <f>I45+H45+G45</f>
        <v>0</v>
      </c>
      <c r="K45" s="328"/>
      <c r="L45" s="330"/>
      <c r="M45" s="531"/>
      <c r="N45" s="538">
        <f>M45+L45+K45</f>
        <v>0</v>
      </c>
      <c r="O45" s="402"/>
      <c r="P45" s="333"/>
      <c r="Q45" s="526"/>
      <c r="R45" s="538">
        <f>Q45+P45+O45</f>
        <v>0</v>
      </c>
      <c r="S45" s="541"/>
      <c r="T45" s="289"/>
      <c r="U45" s="520"/>
      <c r="V45" s="551">
        <f>U45+T45+S45</f>
        <v>0</v>
      </c>
      <c r="W45" s="402"/>
      <c r="X45" s="333"/>
      <c r="Y45" s="496"/>
      <c r="Z45" s="538">
        <f>Y45+X45+W45</f>
        <v>0</v>
      </c>
      <c r="AA45" s="481"/>
      <c r="AB45" s="499"/>
      <c r="AC45" s="355"/>
      <c r="AD45" s="358"/>
      <c r="AE45" s="557">
        <f>AD45+AC45+AB45+AA45+Z45+V45+R45+N45+J45+F45</f>
        <v>0</v>
      </c>
      <c r="AF45" s="154">
        <v>41</v>
      </c>
      <c r="AG45" s="253"/>
      <c r="AH45" s="252"/>
      <c r="AI45" s="522"/>
      <c r="AJ45" s="538">
        <f>AI45+AH45+AG45</f>
        <v>0</v>
      </c>
      <c r="AK45" s="509"/>
      <c r="AL45" s="335"/>
      <c r="AM45" s="503"/>
      <c r="AN45" s="538">
        <f>AM45+AL45+AK45</f>
        <v>0</v>
      </c>
      <c r="AO45" s="568"/>
      <c r="AP45" s="337"/>
      <c r="AQ45" s="572"/>
      <c r="AR45" s="578">
        <f>AQ45+AP45+AO45</f>
        <v>0</v>
      </c>
      <c r="AS45" s="575"/>
      <c r="AT45" s="339"/>
      <c r="AU45" s="362"/>
      <c r="AV45" s="215">
        <f>AU45+AT45+AS45</f>
        <v>0</v>
      </c>
      <c r="AW45" s="573"/>
      <c r="AX45" s="192"/>
      <c r="AY45" s="295"/>
      <c r="AZ45" s="215">
        <f>AY45+AX45+AW45</f>
        <v>0</v>
      </c>
      <c r="BA45" s="465"/>
      <c r="BB45" s="335"/>
      <c r="BC45" s="503"/>
      <c r="BD45" s="215">
        <f>BC45+BB45+BA45</f>
        <v>0</v>
      </c>
      <c r="BE45" s="581"/>
      <c r="BF45" s="344"/>
      <c r="BG45" s="345"/>
      <c r="BH45" s="346"/>
      <c r="BI45" s="584">
        <f>BH45+BG45+BF45+BE45+BD45+AZ45+AV45+AR45+AN45+AJ45</f>
        <v>0</v>
      </c>
      <c r="BJ45" s="154">
        <v>41</v>
      </c>
      <c r="BK45" s="64">
        <f>AE45+BI45</f>
        <v>0</v>
      </c>
      <c r="BL45" s="131">
        <v>41</v>
      </c>
    </row>
    <row r="46" spans="1:256" s="276" customFormat="1" ht="14.25" customHeight="1">
      <c r="A46" s="46">
        <v>42</v>
      </c>
      <c r="B46" s="349" t="s">
        <v>49</v>
      </c>
      <c r="C46" s="35"/>
      <c r="D46" s="14"/>
      <c r="E46" s="36"/>
      <c r="F46" s="215">
        <f>E46+D46+C46</f>
        <v>0</v>
      </c>
      <c r="G46" s="94"/>
      <c r="H46" s="14"/>
      <c r="I46" s="16"/>
      <c r="J46" s="215">
        <f>I46+H46+G46</f>
        <v>0</v>
      </c>
      <c r="K46" s="328"/>
      <c r="L46" s="330"/>
      <c r="M46" s="529"/>
      <c r="N46" s="538">
        <f>M46+L46+K46</f>
        <v>0</v>
      </c>
      <c r="O46" s="251"/>
      <c r="P46" s="248"/>
      <c r="Q46" s="520"/>
      <c r="R46" s="538">
        <f>Q46+P46+O46</f>
        <v>0</v>
      </c>
      <c r="S46" s="541"/>
      <c r="T46" s="289"/>
      <c r="U46" s="520"/>
      <c r="V46" s="551">
        <f>U46+T46+S46</f>
        <v>0</v>
      </c>
      <c r="W46" s="251"/>
      <c r="X46" s="248"/>
      <c r="Y46" s="484"/>
      <c r="Z46" s="538">
        <f>Y46+X46+W46</f>
        <v>0</v>
      </c>
      <c r="AA46" s="481"/>
      <c r="AB46" s="481"/>
      <c r="AC46" s="299"/>
      <c r="AD46" s="300"/>
      <c r="AE46" s="557">
        <f>AD46+AC46+AB46+AA46+Z46+V46+R46+N46+J46+F46</f>
        <v>0</v>
      </c>
      <c r="AF46" s="154">
        <v>42</v>
      </c>
      <c r="AG46" s="253"/>
      <c r="AH46" s="252"/>
      <c r="AI46" s="522"/>
      <c r="AJ46" s="538">
        <f>AI46+AH46+AG46</f>
        <v>0</v>
      </c>
      <c r="AK46" s="286"/>
      <c r="AL46" s="281"/>
      <c r="AM46" s="281"/>
      <c r="AN46" s="538">
        <f>AM46+AL46+AK46</f>
        <v>0</v>
      </c>
      <c r="AO46" s="50"/>
      <c r="AP46" s="24"/>
      <c r="AQ46" s="127"/>
      <c r="AR46" s="578">
        <f>AQ46+AP46+AO46</f>
        <v>0</v>
      </c>
      <c r="AS46" s="573"/>
      <c r="AT46" s="192"/>
      <c r="AU46" s="127"/>
      <c r="AV46" s="215">
        <f>AU46+AT46+AS46</f>
        <v>0</v>
      </c>
      <c r="AW46" s="56"/>
      <c r="AX46" s="32"/>
      <c r="AY46" s="127"/>
      <c r="AZ46" s="215">
        <f>AY46+AX46+AW46</f>
        <v>0</v>
      </c>
      <c r="BA46" s="56"/>
      <c r="BB46" s="32"/>
      <c r="BC46" s="127"/>
      <c r="BD46" s="215">
        <f>BC46+BB46+BA46</f>
        <v>0</v>
      </c>
      <c r="BE46" s="581"/>
      <c r="BF46" s="181"/>
      <c r="BG46" s="84"/>
      <c r="BH46" s="291"/>
      <c r="BI46" s="584">
        <f>BH46+BG46+BF46+BE46+BD46+AZ46+AV46+AR46+AN46+AJ46</f>
        <v>0</v>
      </c>
      <c r="BJ46" s="154">
        <v>42</v>
      </c>
      <c r="BK46" s="64">
        <f>AE46+BI46</f>
        <v>0</v>
      </c>
      <c r="BL46" s="131">
        <v>42</v>
      </c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5"/>
      <c r="EL46" s="275"/>
      <c r="EM46" s="275"/>
      <c r="EN46" s="275"/>
      <c r="EO46" s="275"/>
      <c r="EP46" s="275"/>
      <c r="EQ46" s="275"/>
      <c r="ER46" s="275"/>
      <c r="ES46" s="275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5"/>
      <c r="FF46" s="275"/>
      <c r="FG46" s="275"/>
      <c r="FH46" s="275"/>
      <c r="FI46" s="275"/>
      <c r="FJ46" s="275"/>
      <c r="FK46" s="275"/>
      <c r="FL46" s="275"/>
      <c r="FM46" s="275"/>
      <c r="FN46" s="275"/>
      <c r="FO46" s="275"/>
      <c r="FP46" s="275"/>
      <c r="FQ46" s="275"/>
      <c r="FR46" s="275"/>
      <c r="FS46" s="275"/>
      <c r="FT46" s="275"/>
      <c r="FU46" s="275"/>
      <c r="FV46" s="275"/>
      <c r="FW46" s="275"/>
      <c r="FX46" s="275"/>
      <c r="FY46" s="275"/>
      <c r="FZ46" s="275"/>
      <c r="GA46" s="275"/>
      <c r="GB46" s="275"/>
      <c r="GC46" s="275"/>
      <c r="GD46" s="275"/>
      <c r="GE46" s="275"/>
      <c r="GF46" s="275"/>
      <c r="GG46" s="275"/>
      <c r="GH46" s="275"/>
      <c r="GI46" s="275"/>
      <c r="GJ46" s="275"/>
      <c r="GK46" s="275"/>
      <c r="GL46" s="275"/>
      <c r="GM46" s="275"/>
      <c r="GN46" s="275"/>
      <c r="GO46" s="275"/>
      <c r="GP46" s="275"/>
      <c r="GQ46" s="275"/>
      <c r="GR46" s="275"/>
      <c r="GS46" s="275"/>
      <c r="GT46" s="275"/>
      <c r="GU46" s="275"/>
      <c r="GV46" s="275"/>
      <c r="GW46" s="275"/>
      <c r="GX46" s="275"/>
      <c r="GY46" s="275"/>
      <c r="GZ46" s="275"/>
      <c r="HA46" s="275"/>
      <c r="HB46" s="275"/>
      <c r="HC46" s="275"/>
      <c r="HD46" s="275"/>
      <c r="HE46" s="275"/>
      <c r="HF46" s="275"/>
      <c r="HG46" s="275"/>
      <c r="HH46" s="275"/>
      <c r="HI46" s="275"/>
      <c r="HJ46" s="275"/>
      <c r="HK46" s="275"/>
      <c r="HL46" s="275"/>
      <c r="HM46" s="275"/>
      <c r="HN46" s="275"/>
      <c r="HO46" s="275"/>
      <c r="HP46" s="275"/>
      <c r="HQ46" s="275"/>
      <c r="HR46" s="275"/>
      <c r="HS46" s="275"/>
      <c r="HT46" s="275"/>
      <c r="HU46" s="275"/>
      <c r="HV46" s="275"/>
      <c r="HW46" s="275"/>
      <c r="HX46" s="275"/>
      <c r="HY46" s="275"/>
      <c r="HZ46" s="275"/>
      <c r="IA46" s="275"/>
      <c r="IB46" s="275"/>
      <c r="IC46" s="275"/>
      <c r="ID46" s="275"/>
      <c r="IE46" s="275"/>
      <c r="IF46" s="275"/>
      <c r="IG46" s="275"/>
      <c r="IH46" s="275"/>
      <c r="II46" s="275"/>
      <c r="IJ46" s="275"/>
      <c r="IK46" s="275"/>
      <c r="IL46" s="275"/>
      <c r="IM46" s="275"/>
      <c r="IN46" s="275"/>
      <c r="IO46" s="275"/>
      <c r="IP46" s="275"/>
      <c r="IQ46" s="275"/>
      <c r="IR46" s="275"/>
      <c r="IS46" s="275"/>
      <c r="IT46" s="275"/>
      <c r="IU46" s="275"/>
      <c r="IV46" s="275"/>
    </row>
    <row r="47" spans="1:64" ht="14.25" customHeight="1" thickBot="1">
      <c r="A47" s="46">
        <v>43</v>
      </c>
      <c r="B47" s="347" t="s">
        <v>80</v>
      </c>
      <c r="C47" s="244"/>
      <c r="D47" s="172"/>
      <c r="E47" s="245"/>
      <c r="F47" s="224">
        <f>E47+D47+C47</f>
        <v>0</v>
      </c>
      <c r="G47" s="232"/>
      <c r="H47" s="172"/>
      <c r="I47" s="234"/>
      <c r="J47" s="224">
        <f>I47+H47+G47</f>
        <v>0</v>
      </c>
      <c r="K47" s="327"/>
      <c r="L47" s="350"/>
      <c r="M47" s="532"/>
      <c r="N47" s="539">
        <f>M47+L47+K47</f>
        <v>0</v>
      </c>
      <c r="O47" s="536"/>
      <c r="P47" s="315"/>
      <c r="Q47" s="540"/>
      <c r="R47" s="539">
        <f>Q47+P47+O47</f>
        <v>0</v>
      </c>
      <c r="S47" s="544"/>
      <c r="T47" s="352"/>
      <c r="U47" s="547"/>
      <c r="V47" s="552">
        <f>U47+T47+S47</f>
        <v>0</v>
      </c>
      <c r="W47" s="251"/>
      <c r="X47" s="334"/>
      <c r="Y47" s="495"/>
      <c r="Z47" s="539">
        <f>Y47+X47+W47</f>
        <v>0</v>
      </c>
      <c r="AA47" s="555"/>
      <c r="AB47" s="483"/>
      <c r="AC47" s="354"/>
      <c r="AD47" s="357"/>
      <c r="AE47" s="558">
        <f>AD47+AC47+AB47+AA47+Z47+V47+R47+N47+J47+F47</f>
        <v>0</v>
      </c>
      <c r="AF47" s="155">
        <v>43</v>
      </c>
      <c r="AG47" s="359"/>
      <c r="AH47" s="332"/>
      <c r="AI47" s="559"/>
      <c r="AJ47" s="539">
        <f>AI47+AH47+AG47</f>
        <v>0</v>
      </c>
      <c r="AK47" s="564"/>
      <c r="AL47" s="369"/>
      <c r="AM47" s="369"/>
      <c r="AN47" s="539">
        <f>AM47+AL47+AK47</f>
        <v>0</v>
      </c>
      <c r="AO47" s="569"/>
      <c r="AP47" s="360"/>
      <c r="AQ47" s="272"/>
      <c r="AR47" s="579">
        <f>AQ47+AP47+AO47</f>
        <v>0</v>
      </c>
      <c r="AS47" s="576"/>
      <c r="AT47" s="361"/>
      <c r="AU47" s="272"/>
      <c r="AV47" s="224">
        <f>AU47+AT47+AS47</f>
        <v>0</v>
      </c>
      <c r="AW47" s="101"/>
      <c r="AX47" s="11"/>
      <c r="AY47" s="100"/>
      <c r="AZ47" s="224">
        <f>AY47+AX47+AW47</f>
        <v>0</v>
      </c>
      <c r="BA47" s="274"/>
      <c r="BB47" s="271"/>
      <c r="BC47" s="272"/>
      <c r="BD47" s="224">
        <f>BC47+BB47+BA47</f>
        <v>0</v>
      </c>
      <c r="BE47" s="380"/>
      <c r="BF47" s="363"/>
      <c r="BG47" s="273"/>
      <c r="BH47" s="294"/>
      <c r="BI47" s="585">
        <f>BH47+BG47+BF47+BE47+BD47+AZ47+AV47+AR47+AN47+AJ47</f>
        <v>0</v>
      </c>
      <c r="BJ47" s="155">
        <v>43</v>
      </c>
      <c r="BK47" s="587">
        <f>AE47+BI47</f>
        <v>0</v>
      </c>
      <c r="BL47" s="811">
        <v>43</v>
      </c>
    </row>
  </sheetData>
  <sheetProtection/>
  <mergeCells count="32">
    <mergeCell ref="BL1:BL4"/>
    <mergeCell ref="BE3:BE4"/>
    <mergeCell ref="BK1:BK4"/>
    <mergeCell ref="BJ2:BJ4"/>
    <mergeCell ref="BF3:BF4"/>
    <mergeCell ref="AG1:BI1"/>
    <mergeCell ref="AD3:AD4"/>
    <mergeCell ref="AO2:BH2"/>
    <mergeCell ref="O3:R4"/>
    <mergeCell ref="BA3:BD4"/>
    <mergeCell ref="AE2:AE4"/>
    <mergeCell ref="BG3:BG4"/>
    <mergeCell ref="W3:Z4"/>
    <mergeCell ref="BH3:BH4"/>
    <mergeCell ref="BI2:BI4"/>
    <mergeCell ref="C3:F4"/>
    <mergeCell ref="G3:J4"/>
    <mergeCell ref="K3:N4"/>
    <mergeCell ref="AB3:AB4"/>
    <mergeCell ref="S3:V4"/>
    <mergeCell ref="C1:AF1"/>
    <mergeCell ref="C2:AD2"/>
    <mergeCell ref="AG3:AJ4"/>
    <mergeCell ref="AK3:AN4"/>
    <mergeCell ref="AO3:AR4"/>
    <mergeCell ref="AW3:AZ4"/>
    <mergeCell ref="AS3:AV4"/>
    <mergeCell ref="A1:A4"/>
    <mergeCell ref="B1:B4"/>
    <mergeCell ref="AC3:AC4"/>
    <mergeCell ref="AF2:AF4"/>
    <mergeCell ref="AA3:AA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W11" sqref="AW11"/>
    </sheetView>
  </sheetViews>
  <sheetFormatPr defaultColWidth="9.140625" defaultRowHeight="15"/>
  <cols>
    <col min="1" max="1" width="4.140625" style="0" customWidth="1"/>
    <col min="2" max="2" width="22.57421875" style="0" customWidth="1"/>
    <col min="3" max="6" width="3.7109375" style="0" customWidth="1"/>
    <col min="7" max="18" width="3.7109375" style="2" customWidth="1"/>
    <col min="19" max="19" width="6.7109375" style="0" customWidth="1"/>
    <col min="20" max="20" width="6.7109375" style="412" customWidth="1"/>
    <col min="21" max="21" width="6.7109375" style="0" customWidth="1"/>
    <col min="22" max="22" width="7.8515625" style="0" customWidth="1"/>
    <col min="23" max="23" width="6.421875" style="0" customWidth="1"/>
    <col min="24" max="39" width="3.7109375" style="0" customWidth="1"/>
    <col min="40" max="40" width="6.7109375" style="0" customWidth="1"/>
    <col min="41" max="41" width="6.7109375" style="412" customWidth="1"/>
    <col min="42" max="42" width="6.7109375" style="0" customWidth="1"/>
    <col min="43" max="43" width="9.00390625" style="0" customWidth="1"/>
    <col min="44" max="44" width="6.421875" style="0" customWidth="1"/>
    <col min="45" max="45" width="7.28125" style="0" customWidth="1"/>
    <col min="46" max="46" width="7.140625" style="0" customWidth="1"/>
  </cols>
  <sheetData>
    <row r="1" spans="1:46" ht="16.5" thickBot="1">
      <c r="A1" s="789" t="s">
        <v>43</v>
      </c>
      <c r="B1" s="791" t="s">
        <v>48</v>
      </c>
      <c r="C1" s="793" t="s">
        <v>116</v>
      </c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5" t="s">
        <v>117</v>
      </c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6"/>
      <c r="AP1" s="796"/>
      <c r="AQ1" s="796"/>
      <c r="AR1" s="797"/>
      <c r="AS1" s="750" t="s">
        <v>41</v>
      </c>
      <c r="AT1" s="750" t="s">
        <v>47</v>
      </c>
    </row>
    <row r="2" spans="1:46" ht="39" customHeight="1" thickBot="1">
      <c r="A2" s="790"/>
      <c r="B2" s="792"/>
      <c r="C2" s="801" t="s">
        <v>28</v>
      </c>
      <c r="D2" s="802"/>
      <c r="E2" s="802"/>
      <c r="F2" s="803"/>
      <c r="G2" s="798" t="s">
        <v>73</v>
      </c>
      <c r="H2" s="799"/>
      <c r="I2" s="799"/>
      <c r="J2" s="800"/>
      <c r="K2" s="798" t="s">
        <v>72</v>
      </c>
      <c r="L2" s="799"/>
      <c r="M2" s="799"/>
      <c r="N2" s="804"/>
      <c r="O2" s="802" t="s">
        <v>29</v>
      </c>
      <c r="P2" s="802"/>
      <c r="Q2" s="802"/>
      <c r="R2" s="803"/>
      <c r="S2" s="22" t="s">
        <v>71</v>
      </c>
      <c r="T2" s="413" t="s">
        <v>123</v>
      </c>
      <c r="U2" s="413" t="s">
        <v>122</v>
      </c>
      <c r="V2" s="150" t="s">
        <v>46</v>
      </c>
      <c r="W2" s="150" t="s">
        <v>32</v>
      </c>
      <c r="X2" s="801" t="s">
        <v>28</v>
      </c>
      <c r="Y2" s="802"/>
      <c r="Z2" s="802"/>
      <c r="AA2" s="803"/>
      <c r="AB2" s="798" t="s">
        <v>73</v>
      </c>
      <c r="AC2" s="799"/>
      <c r="AD2" s="799"/>
      <c r="AE2" s="800"/>
      <c r="AF2" s="798" t="s">
        <v>72</v>
      </c>
      <c r="AG2" s="799"/>
      <c r="AH2" s="799"/>
      <c r="AI2" s="800"/>
      <c r="AJ2" s="801" t="s">
        <v>29</v>
      </c>
      <c r="AK2" s="802"/>
      <c r="AL2" s="802"/>
      <c r="AM2" s="803"/>
      <c r="AN2" s="319" t="s">
        <v>71</v>
      </c>
      <c r="AO2" s="413" t="s">
        <v>123</v>
      </c>
      <c r="AP2" s="413" t="s">
        <v>122</v>
      </c>
      <c r="AQ2" s="150" t="s">
        <v>46</v>
      </c>
      <c r="AR2" s="141" t="s">
        <v>32</v>
      </c>
      <c r="AS2" s="752"/>
      <c r="AT2" s="752"/>
    </row>
    <row r="3" spans="1:46" ht="16.5" customHeight="1">
      <c r="A3" s="90">
        <v>1</v>
      </c>
      <c r="B3" s="151" t="s">
        <v>14</v>
      </c>
      <c r="C3" s="60">
        <v>143</v>
      </c>
      <c r="D3" s="96">
        <v>137</v>
      </c>
      <c r="E3" s="513">
        <v>102</v>
      </c>
      <c r="F3" s="510">
        <f aca="true" t="shared" si="0" ref="F3:F35">E3+D3+C3</f>
        <v>382</v>
      </c>
      <c r="G3" s="258">
        <v>150</v>
      </c>
      <c r="H3" s="258">
        <v>137</v>
      </c>
      <c r="I3" s="256">
        <v>120</v>
      </c>
      <c r="J3" s="211">
        <f aca="true" t="shared" si="1" ref="J3:J35">I3+H3+G3</f>
        <v>407</v>
      </c>
      <c r="K3" s="258">
        <v>137</v>
      </c>
      <c r="L3" s="258">
        <v>132</v>
      </c>
      <c r="M3" s="256">
        <v>126</v>
      </c>
      <c r="N3" s="211">
        <f aca="true" t="shared" si="2" ref="N3:N35">M3+L3+K3</f>
        <v>395</v>
      </c>
      <c r="O3" s="250">
        <v>128</v>
      </c>
      <c r="P3" s="246">
        <v>116</v>
      </c>
      <c r="Q3" s="517">
        <v>109</v>
      </c>
      <c r="R3" s="211">
        <f aca="true" t="shared" si="3" ref="R3:R35">Q3+P3+O3</f>
        <v>353</v>
      </c>
      <c r="S3" s="518">
        <v>420</v>
      </c>
      <c r="T3" s="168">
        <v>225</v>
      </c>
      <c r="U3" s="168">
        <v>225</v>
      </c>
      <c r="V3" s="414">
        <f aca="true" t="shared" si="4" ref="V3:V35">U3+T3+S3+R3+N3+J3+F3</f>
        <v>2407</v>
      </c>
      <c r="W3" s="111">
        <v>1</v>
      </c>
      <c r="X3" s="258">
        <v>146</v>
      </c>
      <c r="Y3" s="258">
        <v>126</v>
      </c>
      <c r="Z3" s="259">
        <v>116</v>
      </c>
      <c r="AA3" s="211">
        <f aca="true" t="shared" si="5" ref="AA3:AA35">Z3+Y3+X3</f>
        <v>388</v>
      </c>
      <c r="AB3" s="257">
        <v>150</v>
      </c>
      <c r="AC3" s="243">
        <v>143</v>
      </c>
      <c r="AD3" s="259">
        <v>128</v>
      </c>
      <c r="AE3" s="211">
        <f aca="true" t="shared" si="6" ref="AE3:AE35">AD3+AC3+AB3</f>
        <v>421</v>
      </c>
      <c r="AF3" s="258">
        <v>115</v>
      </c>
      <c r="AG3" s="258">
        <v>113</v>
      </c>
      <c r="AH3" s="256">
        <v>112</v>
      </c>
      <c r="AI3" s="211">
        <f aca="true" t="shared" si="7" ref="AI3:AI35">AH3+AG3+AF3</f>
        <v>340</v>
      </c>
      <c r="AJ3" s="258">
        <v>150</v>
      </c>
      <c r="AK3" s="243">
        <v>132</v>
      </c>
      <c r="AL3" s="256">
        <v>126</v>
      </c>
      <c r="AM3" s="211">
        <f aca="true" t="shared" si="8" ref="AM3:AM35">AL3+AK3+AJ3</f>
        <v>408</v>
      </c>
      <c r="AN3" s="518">
        <v>360</v>
      </c>
      <c r="AO3" s="168">
        <v>225</v>
      </c>
      <c r="AP3" s="168">
        <v>225</v>
      </c>
      <c r="AQ3" s="102">
        <f aca="true" t="shared" si="9" ref="AQ3:AQ35">AP3+AO3+AN3+AM3+AI3+AE3+AA3</f>
        <v>2367</v>
      </c>
      <c r="AR3" s="111">
        <v>1</v>
      </c>
      <c r="AS3" s="417">
        <f aca="true" t="shared" si="10" ref="AS3:AS35">V3+AQ3</f>
        <v>4774</v>
      </c>
      <c r="AT3" s="119">
        <v>1</v>
      </c>
    </row>
    <row r="4" spans="1:46" ht="16.5" customHeight="1">
      <c r="A4" s="48">
        <v>2</v>
      </c>
      <c r="B4" s="152" t="s">
        <v>2</v>
      </c>
      <c r="C4" s="5">
        <v>115</v>
      </c>
      <c r="D4" s="51">
        <v>106</v>
      </c>
      <c r="E4" s="6">
        <v>100</v>
      </c>
      <c r="F4" s="511">
        <f t="shared" si="0"/>
        <v>321</v>
      </c>
      <c r="G4" s="94">
        <v>98</v>
      </c>
      <c r="H4" s="94">
        <v>95</v>
      </c>
      <c r="I4" s="16">
        <v>93</v>
      </c>
      <c r="J4" s="215">
        <f t="shared" si="1"/>
        <v>286</v>
      </c>
      <c r="K4" s="94">
        <v>140</v>
      </c>
      <c r="L4" s="94">
        <v>102</v>
      </c>
      <c r="M4" s="16">
        <v>101</v>
      </c>
      <c r="N4" s="215">
        <f t="shared" si="2"/>
        <v>343</v>
      </c>
      <c r="O4" s="251">
        <v>126</v>
      </c>
      <c r="P4" s="248">
        <v>81</v>
      </c>
      <c r="Q4" s="484">
        <v>78</v>
      </c>
      <c r="R4" s="215">
        <f t="shared" si="3"/>
        <v>285</v>
      </c>
      <c r="S4" s="118">
        <v>310</v>
      </c>
      <c r="T4" s="47">
        <v>180</v>
      </c>
      <c r="U4" s="47">
        <v>210</v>
      </c>
      <c r="V4" s="415">
        <f t="shared" si="4"/>
        <v>1935</v>
      </c>
      <c r="W4" s="112">
        <v>5</v>
      </c>
      <c r="X4" s="94">
        <v>140</v>
      </c>
      <c r="Y4" s="14">
        <v>124</v>
      </c>
      <c r="Z4" s="36">
        <v>103</v>
      </c>
      <c r="AA4" s="215">
        <f t="shared" si="5"/>
        <v>367</v>
      </c>
      <c r="AB4" s="35">
        <v>140</v>
      </c>
      <c r="AC4" s="14">
        <v>112</v>
      </c>
      <c r="AD4" s="36">
        <v>106</v>
      </c>
      <c r="AE4" s="215">
        <f t="shared" si="6"/>
        <v>358</v>
      </c>
      <c r="AF4" s="94">
        <v>137</v>
      </c>
      <c r="AG4" s="94">
        <v>130</v>
      </c>
      <c r="AH4" s="16">
        <v>128</v>
      </c>
      <c r="AI4" s="215">
        <f t="shared" si="7"/>
        <v>395</v>
      </c>
      <c r="AJ4" s="94">
        <v>143</v>
      </c>
      <c r="AK4" s="14">
        <v>130</v>
      </c>
      <c r="AL4" s="16">
        <v>130</v>
      </c>
      <c r="AM4" s="215">
        <f t="shared" si="8"/>
        <v>403</v>
      </c>
      <c r="AN4" s="118">
        <v>450</v>
      </c>
      <c r="AO4" s="47">
        <v>180</v>
      </c>
      <c r="AP4" s="47">
        <v>210</v>
      </c>
      <c r="AQ4" s="89">
        <f t="shared" si="9"/>
        <v>2363</v>
      </c>
      <c r="AR4" s="112">
        <v>2</v>
      </c>
      <c r="AS4" s="418">
        <f t="shared" si="10"/>
        <v>4298</v>
      </c>
      <c r="AT4" s="120">
        <v>2</v>
      </c>
    </row>
    <row r="5" spans="1:46" ht="16.5" customHeight="1">
      <c r="A5" s="48">
        <v>3</v>
      </c>
      <c r="B5" s="152" t="s">
        <v>50</v>
      </c>
      <c r="C5" s="35">
        <v>150</v>
      </c>
      <c r="D5" s="94">
        <v>96</v>
      </c>
      <c r="E5" s="36">
        <v>92</v>
      </c>
      <c r="F5" s="511">
        <f t="shared" si="0"/>
        <v>338</v>
      </c>
      <c r="G5" s="94">
        <v>108</v>
      </c>
      <c r="H5" s="14">
        <v>107</v>
      </c>
      <c r="I5" s="16">
        <v>102</v>
      </c>
      <c r="J5" s="215">
        <f t="shared" si="1"/>
        <v>317</v>
      </c>
      <c r="K5" s="94">
        <v>143</v>
      </c>
      <c r="L5" s="14">
        <v>115</v>
      </c>
      <c r="M5" s="16">
        <v>114</v>
      </c>
      <c r="N5" s="215">
        <f t="shared" si="2"/>
        <v>372</v>
      </c>
      <c r="O5" s="251">
        <v>140</v>
      </c>
      <c r="P5" s="248">
        <v>137</v>
      </c>
      <c r="Q5" s="484">
        <v>114</v>
      </c>
      <c r="R5" s="215">
        <f t="shared" si="3"/>
        <v>391</v>
      </c>
      <c r="S5" s="118">
        <v>450</v>
      </c>
      <c r="T5" s="47">
        <v>145</v>
      </c>
      <c r="U5" s="47">
        <v>165</v>
      </c>
      <c r="V5" s="415">
        <f t="shared" si="4"/>
        <v>2178</v>
      </c>
      <c r="W5" s="112">
        <v>2</v>
      </c>
      <c r="X5" s="94">
        <v>118</v>
      </c>
      <c r="Y5" s="14">
        <v>112</v>
      </c>
      <c r="Z5" s="36">
        <v>91</v>
      </c>
      <c r="AA5" s="215">
        <f t="shared" si="5"/>
        <v>321</v>
      </c>
      <c r="AB5" s="35">
        <v>114</v>
      </c>
      <c r="AC5" s="14">
        <v>102</v>
      </c>
      <c r="AD5" s="36">
        <v>93</v>
      </c>
      <c r="AE5" s="215">
        <f t="shared" si="6"/>
        <v>309</v>
      </c>
      <c r="AF5" s="94">
        <v>134</v>
      </c>
      <c r="AG5" s="14">
        <v>101</v>
      </c>
      <c r="AH5" s="16">
        <v>99</v>
      </c>
      <c r="AI5" s="215">
        <f t="shared" si="7"/>
        <v>334</v>
      </c>
      <c r="AJ5" s="94">
        <v>137</v>
      </c>
      <c r="AK5" s="14">
        <v>134</v>
      </c>
      <c r="AL5" s="16">
        <v>108</v>
      </c>
      <c r="AM5" s="215">
        <f t="shared" si="8"/>
        <v>379</v>
      </c>
      <c r="AN5" s="118">
        <v>330</v>
      </c>
      <c r="AO5" s="47">
        <v>145</v>
      </c>
      <c r="AP5" s="47">
        <v>165</v>
      </c>
      <c r="AQ5" s="89">
        <f t="shared" si="9"/>
        <v>1983</v>
      </c>
      <c r="AR5" s="112">
        <v>4</v>
      </c>
      <c r="AS5" s="418">
        <f t="shared" si="10"/>
        <v>4161</v>
      </c>
      <c r="AT5" s="120">
        <v>3</v>
      </c>
    </row>
    <row r="6" spans="1:46" ht="16.5" customHeight="1">
      <c r="A6" s="48">
        <v>4</v>
      </c>
      <c r="B6" s="152" t="s">
        <v>18</v>
      </c>
      <c r="C6" s="5">
        <v>146</v>
      </c>
      <c r="D6" s="51">
        <v>134</v>
      </c>
      <c r="E6" s="6">
        <v>101</v>
      </c>
      <c r="F6" s="511">
        <f t="shared" si="0"/>
        <v>381</v>
      </c>
      <c r="G6" s="94">
        <v>132</v>
      </c>
      <c r="H6" s="14">
        <v>112</v>
      </c>
      <c r="I6" s="16">
        <v>100</v>
      </c>
      <c r="J6" s="215">
        <f t="shared" si="1"/>
        <v>344</v>
      </c>
      <c r="K6" s="94">
        <v>146</v>
      </c>
      <c r="L6" s="14">
        <v>116</v>
      </c>
      <c r="M6" s="16">
        <v>98</v>
      </c>
      <c r="N6" s="215">
        <f t="shared" si="2"/>
        <v>360</v>
      </c>
      <c r="O6" s="251">
        <v>115</v>
      </c>
      <c r="P6" s="248">
        <v>113</v>
      </c>
      <c r="Q6" s="484">
        <v>83</v>
      </c>
      <c r="R6" s="215">
        <f t="shared" si="3"/>
        <v>311</v>
      </c>
      <c r="S6" s="118">
        <v>360</v>
      </c>
      <c r="T6" s="47">
        <v>80</v>
      </c>
      <c r="U6" s="47">
        <v>135</v>
      </c>
      <c r="V6" s="415">
        <f t="shared" si="4"/>
        <v>1971</v>
      </c>
      <c r="W6" s="112">
        <v>3</v>
      </c>
      <c r="X6" s="94">
        <v>150</v>
      </c>
      <c r="Y6" s="14">
        <v>137</v>
      </c>
      <c r="Z6" s="36">
        <v>134</v>
      </c>
      <c r="AA6" s="215">
        <f t="shared" si="5"/>
        <v>421</v>
      </c>
      <c r="AB6" s="35">
        <v>146</v>
      </c>
      <c r="AC6" s="14">
        <v>137</v>
      </c>
      <c r="AD6" s="36">
        <v>134</v>
      </c>
      <c r="AE6" s="215">
        <f t="shared" si="6"/>
        <v>417</v>
      </c>
      <c r="AF6" s="94">
        <v>146</v>
      </c>
      <c r="AG6" s="14">
        <v>132</v>
      </c>
      <c r="AH6" s="16">
        <v>114</v>
      </c>
      <c r="AI6" s="215">
        <f t="shared" si="7"/>
        <v>392</v>
      </c>
      <c r="AJ6" s="94">
        <v>113</v>
      </c>
      <c r="AK6" s="14">
        <v>110</v>
      </c>
      <c r="AL6" s="16">
        <v>106</v>
      </c>
      <c r="AM6" s="215">
        <f t="shared" si="8"/>
        <v>329</v>
      </c>
      <c r="AN6" s="118">
        <v>390</v>
      </c>
      <c r="AO6" s="47">
        <v>80</v>
      </c>
      <c r="AP6" s="47">
        <v>135</v>
      </c>
      <c r="AQ6" s="89">
        <f t="shared" si="9"/>
        <v>2164</v>
      </c>
      <c r="AR6" s="112">
        <v>3</v>
      </c>
      <c r="AS6" s="418">
        <f t="shared" si="10"/>
        <v>4135</v>
      </c>
      <c r="AT6" s="120">
        <v>4</v>
      </c>
    </row>
    <row r="7" spans="1:46" ht="16.5" customHeight="1">
      <c r="A7" s="48">
        <v>5</v>
      </c>
      <c r="B7" s="152" t="s">
        <v>11</v>
      </c>
      <c r="C7" s="35">
        <v>128</v>
      </c>
      <c r="D7" s="94">
        <v>120</v>
      </c>
      <c r="E7" s="36">
        <v>103</v>
      </c>
      <c r="F7" s="511">
        <f t="shared" si="0"/>
        <v>351</v>
      </c>
      <c r="G7" s="94">
        <v>130</v>
      </c>
      <c r="H7" s="14">
        <v>104</v>
      </c>
      <c r="I7" s="16">
        <v>91</v>
      </c>
      <c r="J7" s="215">
        <f t="shared" si="1"/>
        <v>325</v>
      </c>
      <c r="K7" s="94">
        <v>134</v>
      </c>
      <c r="L7" s="94">
        <v>124</v>
      </c>
      <c r="M7" s="16">
        <v>105</v>
      </c>
      <c r="N7" s="215">
        <f t="shared" si="2"/>
        <v>363</v>
      </c>
      <c r="O7" s="251">
        <v>143</v>
      </c>
      <c r="P7" s="248">
        <v>120</v>
      </c>
      <c r="Q7" s="484">
        <v>89</v>
      </c>
      <c r="R7" s="215">
        <f t="shared" si="3"/>
        <v>352</v>
      </c>
      <c r="S7" s="118">
        <v>290</v>
      </c>
      <c r="T7" s="47">
        <v>195</v>
      </c>
      <c r="U7" s="47">
        <v>75</v>
      </c>
      <c r="V7" s="415">
        <f t="shared" si="4"/>
        <v>1951</v>
      </c>
      <c r="W7" s="112">
        <v>4</v>
      </c>
      <c r="X7" s="94">
        <v>102</v>
      </c>
      <c r="Y7" s="94">
        <v>98</v>
      </c>
      <c r="Z7" s="36">
        <v>86</v>
      </c>
      <c r="AA7" s="215">
        <f t="shared" si="5"/>
        <v>286</v>
      </c>
      <c r="AB7" s="35">
        <v>130</v>
      </c>
      <c r="AC7" s="14">
        <v>92</v>
      </c>
      <c r="AD7" s="36">
        <v>84</v>
      </c>
      <c r="AE7" s="215">
        <f t="shared" si="6"/>
        <v>306</v>
      </c>
      <c r="AF7" s="94">
        <v>143</v>
      </c>
      <c r="AG7" s="94">
        <v>104</v>
      </c>
      <c r="AH7" s="16">
        <v>81</v>
      </c>
      <c r="AI7" s="215">
        <f t="shared" si="7"/>
        <v>328</v>
      </c>
      <c r="AJ7" s="94">
        <v>146</v>
      </c>
      <c r="AK7" s="14">
        <v>73</v>
      </c>
      <c r="AL7" s="16">
        <v>69</v>
      </c>
      <c r="AM7" s="215">
        <f t="shared" si="8"/>
        <v>288</v>
      </c>
      <c r="AN7" s="118">
        <v>270</v>
      </c>
      <c r="AO7" s="47">
        <v>195</v>
      </c>
      <c r="AP7" s="47">
        <v>75</v>
      </c>
      <c r="AQ7" s="89">
        <f t="shared" si="9"/>
        <v>1748</v>
      </c>
      <c r="AR7" s="112">
        <v>5</v>
      </c>
      <c r="AS7" s="418">
        <f t="shared" si="10"/>
        <v>3699</v>
      </c>
      <c r="AT7" s="120">
        <v>5</v>
      </c>
    </row>
    <row r="8" spans="1:46" ht="16.5" customHeight="1">
      <c r="A8" s="48">
        <v>6</v>
      </c>
      <c r="B8" s="152" t="s">
        <v>5</v>
      </c>
      <c r="C8" s="35">
        <v>118</v>
      </c>
      <c r="D8" s="94">
        <v>105</v>
      </c>
      <c r="E8" s="36">
        <v>78</v>
      </c>
      <c r="F8" s="511">
        <f t="shared" si="0"/>
        <v>301</v>
      </c>
      <c r="G8" s="94">
        <v>124</v>
      </c>
      <c r="H8" s="14">
        <v>122</v>
      </c>
      <c r="I8" s="16">
        <v>89</v>
      </c>
      <c r="J8" s="215">
        <f t="shared" si="1"/>
        <v>335</v>
      </c>
      <c r="K8" s="94">
        <v>118</v>
      </c>
      <c r="L8" s="14">
        <v>97</v>
      </c>
      <c r="M8" s="16">
        <v>87</v>
      </c>
      <c r="N8" s="215">
        <f t="shared" si="2"/>
        <v>302</v>
      </c>
      <c r="O8" s="251">
        <v>124</v>
      </c>
      <c r="P8" s="248">
        <v>93</v>
      </c>
      <c r="Q8" s="484">
        <v>91</v>
      </c>
      <c r="R8" s="215">
        <f t="shared" si="3"/>
        <v>308</v>
      </c>
      <c r="S8" s="118">
        <v>390</v>
      </c>
      <c r="T8" s="47">
        <v>115</v>
      </c>
      <c r="U8" s="47">
        <v>145</v>
      </c>
      <c r="V8" s="415">
        <f t="shared" si="4"/>
        <v>1896</v>
      </c>
      <c r="W8" s="112">
        <v>6</v>
      </c>
      <c r="X8" s="94">
        <v>130</v>
      </c>
      <c r="Y8" s="94">
        <v>107</v>
      </c>
      <c r="Z8" s="36">
        <v>74</v>
      </c>
      <c r="AA8" s="215">
        <f t="shared" si="5"/>
        <v>311</v>
      </c>
      <c r="AB8" s="35">
        <v>97</v>
      </c>
      <c r="AC8" s="14">
        <v>90</v>
      </c>
      <c r="AD8" s="36">
        <v>88</v>
      </c>
      <c r="AE8" s="215">
        <f t="shared" si="6"/>
        <v>275</v>
      </c>
      <c r="AF8" s="94">
        <v>116</v>
      </c>
      <c r="AG8" s="94">
        <v>102</v>
      </c>
      <c r="AH8" s="16">
        <v>97</v>
      </c>
      <c r="AI8" s="215">
        <f t="shared" si="7"/>
        <v>315</v>
      </c>
      <c r="AJ8" s="94">
        <v>114</v>
      </c>
      <c r="AK8" s="14">
        <v>97</v>
      </c>
      <c r="AL8" s="16">
        <v>75</v>
      </c>
      <c r="AM8" s="215">
        <f t="shared" si="8"/>
        <v>286</v>
      </c>
      <c r="AN8" s="118">
        <v>290</v>
      </c>
      <c r="AO8" s="47">
        <v>115</v>
      </c>
      <c r="AP8" s="47">
        <v>145</v>
      </c>
      <c r="AQ8" s="89">
        <f t="shared" si="9"/>
        <v>1737</v>
      </c>
      <c r="AR8" s="112">
        <v>6</v>
      </c>
      <c r="AS8" s="418">
        <f t="shared" si="10"/>
        <v>3633</v>
      </c>
      <c r="AT8" s="120">
        <v>6</v>
      </c>
    </row>
    <row r="9" spans="1:46" ht="16.5" customHeight="1">
      <c r="A9" s="48">
        <v>7</v>
      </c>
      <c r="B9" s="152" t="s">
        <v>17</v>
      </c>
      <c r="C9" s="5">
        <v>111</v>
      </c>
      <c r="D9" s="51">
        <v>95</v>
      </c>
      <c r="E9" s="6">
        <v>62</v>
      </c>
      <c r="F9" s="511">
        <f t="shared" si="0"/>
        <v>268</v>
      </c>
      <c r="G9" s="94">
        <v>86</v>
      </c>
      <c r="H9" s="14">
        <v>82</v>
      </c>
      <c r="I9" s="16">
        <v>68</v>
      </c>
      <c r="J9" s="215">
        <f t="shared" si="1"/>
        <v>236</v>
      </c>
      <c r="K9" s="94">
        <v>150</v>
      </c>
      <c r="L9" s="14">
        <v>95</v>
      </c>
      <c r="M9" s="16">
        <v>91</v>
      </c>
      <c r="N9" s="215">
        <f t="shared" si="2"/>
        <v>336</v>
      </c>
      <c r="O9" s="251">
        <v>105</v>
      </c>
      <c r="P9" s="248">
        <v>86</v>
      </c>
      <c r="Q9" s="484">
        <v>73</v>
      </c>
      <c r="R9" s="215">
        <f t="shared" si="3"/>
        <v>264</v>
      </c>
      <c r="S9" s="118">
        <v>330</v>
      </c>
      <c r="T9" s="47">
        <v>165</v>
      </c>
      <c r="U9" s="47">
        <v>80</v>
      </c>
      <c r="V9" s="415">
        <f t="shared" si="4"/>
        <v>1679</v>
      </c>
      <c r="W9" s="112">
        <v>7</v>
      </c>
      <c r="X9" s="94">
        <v>115</v>
      </c>
      <c r="Y9" s="94">
        <v>94</v>
      </c>
      <c r="Z9" s="36">
        <v>83</v>
      </c>
      <c r="AA9" s="215">
        <f t="shared" si="5"/>
        <v>292</v>
      </c>
      <c r="AB9" s="35">
        <v>122</v>
      </c>
      <c r="AC9" s="14">
        <v>101</v>
      </c>
      <c r="AD9" s="36">
        <v>89</v>
      </c>
      <c r="AE9" s="215">
        <f t="shared" si="6"/>
        <v>312</v>
      </c>
      <c r="AF9" s="94">
        <v>100</v>
      </c>
      <c r="AG9" s="14">
        <v>91</v>
      </c>
      <c r="AH9" s="16">
        <v>77</v>
      </c>
      <c r="AI9" s="215">
        <f t="shared" si="7"/>
        <v>268</v>
      </c>
      <c r="AJ9" s="94">
        <v>88</v>
      </c>
      <c r="AK9" s="14">
        <v>72</v>
      </c>
      <c r="AL9" s="16">
        <v>64</v>
      </c>
      <c r="AM9" s="215">
        <f t="shared" si="8"/>
        <v>224</v>
      </c>
      <c r="AN9" s="118">
        <v>190</v>
      </c>
      <c r="AO9" s="47">
        <v>165</v>
      </c>
      <c r="AP9" s="47">
        <v>80</v>
      </c>
      <c r="AQ9" s="89">
        <f t="shared" si="9"/>
        <v>1531</v>
      </c>
      <c r="AR9" s="112">
        <v>8</v>
      </c>
      <c r="AS9" s="418">
        <f t="shared" si="10"/>
        <v>3210</v>
      </c>
      <c r="AT9" s="120">
        <v>7</v>
      </c>
    </row>
    <row r="10" spans="1:46" ht="16.5" customHeight="1">
      <c r="A10" s="48">
        <v>8</v>
      </c>
      <c r="B10" s="152" t="s">
        <v>9</v>
      </c>
      <c r="C10" s="35">
        <v>124</v>
      </c>
      <c r="D10" s="94">
        <v>97</v>
      </c>
      <c r="E10" s="36">
        <v>54</v>
      </c>
      <c r="F10" s="511">
        <f t="shared" si="0"/>
        <v>275</v>
      </c>
      <c r="G10" s="94">
        <v>118</v>
      </c>
      <c r="H10" s="14">
        <v>116</v>
      </c>
      <c r="I10" s="16">
        <v>73</v>
      </c>
      <c r="J10" s="215">
        <f t="shared" si="1"/>
        <v>307</v>
      </c>
      <c r="K10" s="94">
        <v>130</v>
      </c>
      <c r="L10" s="14">
        <v>89</v>
      </c>
      <c r="M10" s="16">
        <v>78</v>
      </c>
      <c r="N10" s="215">
        <f t="shared" si="2"/>
        <v>297</v>
      </c>
      <c r="O10" s="251">
        <v>112</v>
      </c>
      <c r="P10" s="248">
        <v>103</v>
      </c>
      <c r="Q10" s="484">
        <v>80</v>
      </c>
      <c r="R10" s="215">
        <f t="shared" si="3"/>
        <v>295</v>
      </c>
      <c r="S10" s="118">
        <v>270</v>
      </c>
      <c r="T10" s="47">
        <v>70</v>
      </c>
      <c r="U10" s="47">
        <v>110</v>
      </c>
      <c r="V10" s="415">
        <f t="shared" si="4"/>
        <v>1624</v>
      </c>
      <c r="W10" s="112">
        <v>9</v>
      </c>
      <c r="X10" s="94">
        <v>88</v>
      </c>
      <c r="Y10" s="14">
        <v>78</v>
      </c>
      <c r="Z10" s="36">
        <v>69</v>
      </c>
      <c r="AA10" s="215">
        <f t="shared" si="5"/>
        <v>235</v>
      </c>
      <c r="AB10" s="35">
        <v>124</v>
      </c>
      <c r="AC10" s="14">
        <v>94</v>
      </c>
      <c r="AD10" s="36">
        <v>91</v>
      </c>
      <c r="AE10" s="215">
        <f t="shared" si="6"/>
        <v>309</v>
      </c>
      <c r="AF10" s="94">
        <v>111</v>
      </c>
      <c r="AG10" s="14">
        <v>96</v>
      </c>
      <c r="AH10" s="16">
        <v>93</v>
      </c>
      <c r="AI10" s="215">
        <f t="shared" si="7"/>
        <v>300</v>
      </c>
      <c r="AJ10" s="94">
        <v>82</v>
      </c>
      <c r="AK10" s="14">
        <v>79</v>
      </c>
      <c r="AL10" s="16">
        <v>60</v>
      </c>
      <c r="AM10" s="215">
        <f t="shared" si="8"/>
        <v>221</v>
      </c>
      <c r="AN10" s="118">
        <v>310</v>
      </c>
      <c r="AO10" s="47">
        <v>70</v>
      </c>
      <c r="AP10" s="47">
        <v>110</v>
      </c>
      <c r="AQ10" s="89">
        <f t="shared" si="9"/>
        <v>1555</v>
      </c>
      <c r="AR10" s="112">
        <v>7</v>
      </c>
      <c r="AS10" s="418">
        <f t="shared" si="10"/>
        <v>3179</v>
      </c>
      <c r="AT10" s="120">
        <v>8</v>
      </c>
    </row>
    <row r="11" spans="1:46" ht="16.5" customHeight="1">
      <c r="A11" s="48">
        <v>9</v>
      </c>
      <c r="B11" s="152" t="s">
        <v>23</v>
      </c>
      <c r="C11" s="5">
        <v>116</v>
      </c>
      <c r="D11" s="51">
        <v>98</v>
      </c>
      <c r="E11" s="6">
        <v>71</v>
      </c>
      <c r="F11" s="511">
        <f t="shared" si="0"/>
        <v>285</v>
      </c>
      <c r="G11" s="94">
        <v>114</v>
      </c>
      <c r="H11" s="94">
        <v>111</v>
      </c>
      <c r="I11" s="16">
        <v>83</v>
      </c>
      <c r="J11" s="215">
        <f t="shared" si="1"/>
        <v>308</v>
      </c>
      <c r="K11" s="94">
        <v>113</v>
      </c>
      <c r="L11" s="94">
        <v>103</v>
      </c>
      <c r="M11" s="16">
        <v>85</v>
      </c>
      <c r="N11" s="215">
        <f t="shared" si="2"/>
        <v>301</v>
      </c>
      <c r="O11" s="251">
        <v>101</v>
      </c>
      <c r="P11" s="248">
        <v>98</v>
      </c>
      <c r="Q11" s="484">
        <v>49</v>
      </c>
      <c r="R11" s="215">
        <f t="shared" si="3"/>
        <v>248</v>
      </c>
      <c r="S11" s="118">
        <v>210</v>
      </c>
      <c r="T11" s="47">
        <v>95</v>
      </c>
      <c r="U11" s="47">
        <v>100</v>
      </c>
      <c r="V11" s="415">
        <f t="shared" si="4"/>
        <v>1547</v>
      </c>
      <c r="W11" s="112">
        <v>11</v>
      </c>
      <c r="X11" s="94">
        <v>99</v>
      </c>
      <c r="Y11" s="94">
        <v>97</v>
      </c>
      <c r="Z11" s="36">
        <v>92</v>
      </c>
      <c r="AA11" s="215">
        <f t="shared" si="5"/>
        <v>288</v>
      </c>
      <c r="AB11" s="35">
        <v>109</v>
      </c>
      <c r="AC11" s="14">
        <v>104</v>
      </c>
      <c r="AD11" s="36">
        <v>87</v>
      </c>
      <c r="AE11" s="215">
        <f t="shared" si="6"/>
        <v>300</v>
      </c>
      <c r="AF11" s="94">
        <v>90</v>
      </c>
      <c r="AG11" s="94">
        <v>85</v>
      </c>
      <c r="AH11" s="16">
        <v>80</v>
      </c>
      <c r="AI11" s="215">
        <f t="shared" si="7"/>
        <v>255</v>
      </c>
      <c r="AJ11" s="94">
        <v>99</v>
      </c>
      <c r="AK11" s="14">
        <v>95</v>
      </c>
      <c r="AL11" s="16">
        <v>91</v>
      </c>
      <c r="AM11" s="215">
        <f t="shared" si="8"/>
        <v>285</v>
      </c>
      <c r="AN11" s="118">
        <v>200</v>
      </c>
      <c r="AO11" s="47">
        <v>95</v>
      </c>
      <c r="AP11" s="47">
        <v>100</v>
      </c>
      <c r="AQ11" s="89">
        <f t="shared" si="9"/>
        <v>1523</v>
      </c>
      <c r="AR11" s="112">
        <v>9</v>
      </c>
      <c r="AS11" s="418">
        <f t="shared" si="10"/>
        <v>3070</v>
      </c>
      <c r="AT11" s="120">
        <v>9</v>
      </c>
    </row>
    <row r="12" spans="1:46" ht="16.5" customHeight="1">
      <c r="A12" s="48">
        <v>10</v>
      </c>
      <c r="B12" s="152" t="s">
        <v>52</v>
      </c>
      <c r="C12" s="35">
        <v>110</v>
      </c>
      <c r="D12" s="94">
        <v>72</v>
      </c>
      <c r="E12" s="36">
        <v>64</v>
      </c>
      <c r="F12" s="511">
        <f t="shared" si="0"/>
        <v>246</v>
      </c>
      <c r="G12" s="94">
        <v>115</v>
      </c>
      <c r="H12" s="94">
        <v>105</v>
      </c>
      <c r="I12" s="16">
        <v>101</v>
      </c>
      <c r="J12" s="215">
        <f t="shared" si="1"/>
        <v>321</v>
      </c>
      <c r="K12" s="94">
        <v>128</v>
      </c>
      <c r="L12" s="94">
        <v>122</v>
      </c>
      <c r="M12" s="16">
        <v>107</v>
      </c>
      <c r="N12" s="215">
        <f t="shared" si="2"/>
        <v>357</v>
      </c>
      <c r="O12" s="251">
        <v>104</v>
      </c>
      <c r="P12" s="248">
        <v>91</v>
      </c>
      <c r="Q12" s="484">
        <v>65</v>
      </c>
      <c r="R12" s="215">
        <f t="shared" si="3"/>
        <v>260</v>
      </c>
      <c r="S12" s="118">
        <v>230</v>
      </c>
      <c r="T12" s="47">
        <v>55</v>
      </c>
      <c r="U12" s="47">
        <v>105</v>
      </c>
      <c r="V12" s="415">
        <f t="shared" si="4"/>
        <v>1574</v>
      </c>
      <c r="W12" s="112">
        <v>10</v>
      </c>
      <c r="X12" s="94">
        <v>120</v>
      </c>
      <c r="Y12" s="14">
        <v>96</v>
      </c>
      <c r="Z12" s="36">
        <v>54</v>
      </c>
      <c r="AA12" s="215">
        <f t="shared" si="5"/>
        <v>270</v>
      </c>
      <c r="AB12" s="35">
        <v>110</v>
      </c>
      <c r="AC12" s="14">
        <v>86</v>
      </c>
      <c r="AD12" s="36">
        <v>85</v>
      </c>
      <c r="AE12" s="215">
        <f t="shared" si="6"/>
        <v>281</v>
      </c>
      <c r="AF12" s="94">
        <v>118</v>
      </c>
      <c r="AG12" s="94">
        <v>79</v>
      </c>
      <c r="AH12" s="16">
        <v>75</v>
      </c>
      <c r="AI12" s="215">
        <f t="shared" si="7"/>
        <v>272</v>
      </c>
      <c r="AJ12" s="94">
        <v>89</v>
      </c>
      <c r="AK12" s="14">
        <v>81</v>
      </c>
      <c r="AL12" s="16">
        <v>61</v>
      </c>
      <c r="AM12" s="215">
        <f t="shared" si="8"/>
        <v>231</v>
      </c>
      <c r="AN12" s="118">
        <v>170</v>
      </c>
      <c r="AO12" s="47">
        <v>55</v>
      </c>
      <c r="AP12" s="47">
        <v>105</v>
      </c>
      <c r="AQ12" s="89">
        <f t="shared" si="9"/>
        <v>1384</v>
      </c>
      <c r="AR12" s="112">
        <v>11</v>
      </c>
      <c r="AS12" s="418">
        <f t="shared" si="10"/>
        <v>2958</v>
      </c>
      <c r="AT12" s="120">
        <v>10</v>
      </c>
    </row>
    <row r="13" spans="1:46" ht="16.5" customHeight="1">
      <c r="A13" s="48">
        <v>11</v>
      </c>
      <c r="B13" s="152" t="s">
        <v>54</v>
      </c>
      <c r="C13" s="35">
        <v>113</v>
      </c>
      <c r="D13" s="94">
        <v>90</v>
      </c>
      <c r="E13" s="36">
        <v>53</v>
      </c>
      <c r="F13" s="511">
        <f t="shared" si="0"/>
        <v>256</v>
      </c>
      <c r="G13" s="94">
        <v>134</v>
      </c>
      <c r="H13" s="14">
        <v>97</v>
      </c>
      <c r="I13" s="16">
        <v>96</v>
      </c>
      <c r="J13" s="215">
        <f t="shared" si="1"/>
        <v>327</v>
      </c>
      <c r="K13" s="94">
        <v>96</v>
      </c>
      <c r="L13" s="14">
        <v>81</v>
      </c>
      <c r="M13" s="16">
        <v>73</v>
      </c>
      <c r="N13" s="215">
        <f t="shared" si="2"/>
        <v>250</v>
      </c>
      <c r="O13" s="251">
        <v>87</v>
      </c>
      <c r="P13" s="248">
        <v>70</v>
      </c>
      <c r="Q13" s="484">
        <v>64</v>
      </c>
      <c r="R13" s="215">
        <f t="shared" si="3"/>
        <v>221</v>
      </c>
      <c r="S13" s="118">
        <v>190</v>
      </c>
      <c r="T13" s="47">
        <v>105</v>
      </c>
      <c r="U13" s="47">
        <v>90</v>
      </c>
      <c r="V13" s="415">
        <f t="shared" si="4"/>
        <v>1439</v>
      </c>
      <c r="W13" s="112">
        <v>12</v>
      </c>
      <c r="X13" s="94">
        <v>100</v>
      </c>
      <c r="Y13" s="14">
        <v>84</v>
      </c>
      <c r="Z13" s="36">
        <v>63</v>
      </c>
      <c r="AA13" s="215">
        <f t="shared" si="5"/>
        <v>247</v>
      </c>
      <c r="AB13" s="35">
        <v>99</v>
      </c>
      <c r="AC13" s="14">
        <v>98</v>
      </c>
      <c r="AD13" s="6"/>
      <c r="AE13" s="215">
        <f t="shared" si="6"/>
        <v>197</v>
      </c>
      <c r="AF13" s="94">
        <v>126</v>
      </c>
      <c r="AG13" s="14">
        <v>103</v>
      </c>
      <c r="AH13" s="16">
        <v>94</v>
      </c>
      <c r="AI13" s="215">
        <f t="shared" si="7"/>
        <v>323</v>
      </c>
      <c r="AJ13" s="94">
        <v>104</v>
      </c>
      <c r="AK13" s="14">
        <v>76</v>
      </c>
      <c r="AL13" s="16">
        <v>67</v>
      </c>
      <c r="AM13" s="215">
        <f t="shared" si="8"/>
        <v>247</v>
      </c>
      <c r="AN13" s="118">
        <v>230</v>
      </c>
      <c r="AO13" s="47">
        <v>105</v>
      </c>
      <c r="AP13" s="47">
        <v>90</v>
      </c>
      <c r="AQ13" s="89">
        <f t="shared" si="9"/>
        <v>1439</v>
      </c>
      <c r="AR13" s="112">
        <v>10</v>
      </c>
      <c r="AS13" s="418">
        <f t="shared" si="10"/>
        <v>2878</v>
      </c>
      <c r="AT13" s="120">
        <v>11</v>
      </c>
    </row>
    <row r="14" spans="1:46" ht="16.5" customHeight="1">
      <c r="A14" s="48">
        <v>12</v>
      </c>
      <c r="B14" s="152" t="s">
        <v>1</v>
      </c>
      <c r="C14" s="35">
        <v>126</v>
      </c>
      <c r="D14" s="94">
        <v>108</v>
      </c>
      <c r="E14" s="36">
        <v>84</v>
      </c>
      <c r="F14" s="511">
        <f t="shared" si="0"/>
        <v>318</v>
      </c>
      <c r="G14" s="94"/>
      <c r="H14" s="14"/>
      <c r="I14" s="16"/>
      <c r="J14" s="215">
        <f t="shared" si="1"/>
        <v>0</v>
      </c>
      <c r="K14" s="94"/>
      <c r="L14" s="14"/>
      <c r="M14" s="16"/>
      <c r="N14" s="215">
        <f t="shared" si="2"/>
        <v>0</v>
      </c>
      <c r="O14" s="251">
        <v>146</v>
      </c>
      <c r="P14" s="248">
        <v>106</v>
      </c>
      <c r="Q14" s="484">
        <v>99</v>
      </c>
      <c r="R14" s="215">
        <f t="shared" si="3"/>
        <v>351</v>
      </c>
      <c r="S14" s="66"/>
      <c r="T14" s="47">
        <v>155</v>
      </c>
      <c r="U14" s="47">
        <v>115</v>
      </c>
      <c r="V14" s="415">
        <f t="shared" si="4"/>
        <v>939</v>
      </c>
      <c r="W14" s="112">
        <v>15</v>
      </c>
      <c r="X14" s="94">
        <v>132</v>
      </c>
      <c r="Y14" s="14">
        <v>110</v>
      </c>
      <c r="Z14" s="36">
        <v>108</v>
      </c>
      <c r="AA14" s="215">
        <f t="shared" si="5"/>
        <v>350</v>
      </c>
      <c r="AB14" s="35"/>
      <c r="AC14" s="14"/>
      <c r="AD14" s="36"/>
      <c r="AE14" s="215">
        <f t="shared" si="6"/>
        <v>0</v>
      </c>
      <c r="AF14" s="94"/>
      <c r="AG14" s="14"/>
      <c r="AH14" s="16"/>
      <c r="AI14" s="215">
        <f t="shared" si="7"/>
        <v>0</v>
      </c>
      <c r="AJ14" s="94">
        <v>107</v>
      </c>
      <c r="AK14" s="14">
        <v>103</v>
      </c>
      <c r="AL14" s="16">
        <v>94</v>
      </c>
      <c r="AM14" s="215">
        <f t="shared" si="8"/>
        <v>304</v>
      </c>
      <c r="AN14" s="118"/>
      <c r="AO14" s="47">
        <v>155</v>
      </c>
      <c r="AP14" s="47">
        <v>115</v>
      </c>
      <c r="AQ14" s="89">
        <f t="shared" si="9"/>
        <v>924</v>
      </c>
      <c r="AR14" s="112">
        <v>13</v>
      </c>
      <c r="AS14" s="418">
        <f t="shared" si="10"/>
        <v>1863</v>
      </c>
      <c r="AT14" s="120">
        <v>12</v>
      </c>
    </row>
    <row r="15" spans="1:46" ht="16.5" customHeight="1">
      <c r="A15" s="48">
        <v>13</v>
      </c>
      <c r="B15" s="152" t="s">
        <v>68</v>
      </c>
      <c r="C15" s="40">
        <v>89</v>
      </c>
      <c r="D15" s="93">
        <v>79</v>
      </c>
      <c r="E15" s="43">
        <v>74</v>
      </c>
      <c r="F15" s="511">
        <f t="shared" si="0"/>
        <v>242</v>
      </c>
      <c r="G15" s="51"/>
      <c r="H15" s="51"/>
      <c r="I15" s="81"/>
      <c r="J15" s="215">
        <f t="shared" si="1"/>
        <v>0</v>
      </c>
      <c r="K15" s="51"/>
      <c r="L15" s="51"/>
      <c r="M15" s="81"/>
      <c r="N15" s="215">
        <f t="shared" si="2"/>
        <v>0</v>
      </c>
      <c r="O15" s="251">
        <v>108</v>
      </c>
      <c r="P15" s="248">
        <v>94</v>
      </c>
      <c r="Q15" s="484">
        <v>93</v>
      </c>
      <c r="R15" s="215">
        <f t="shared" si="3"/>
        <v>295</v>
      </c>
      <c r="S15" s="66"/>
      <c r="T15" s="47">
        <v>125</v>
      </c>
      <c r="U15" s="47">
        <v>180</v>
      </c>
      <c r="V15" s="415">
        <f t="shared" si="4"/>
        <v>842</v>
      </c>
      <c r="W15" s="112">
        <v>16</v>
      </c>
      <c r="X15" s="94">
        <v>111</v>
      </c>
      <c r="Y15" s="94">
        <v>106</v>
      </c>
      <c r="Z15" s="36">
        <v>93</v>
      </c>
      <c r="AA15" s="215">
        <f t="shared" si="5"/>
        <v>310</v>
      </c>
      <c r="AB15" s="5"/>
      <c r="AC15" s="3"/>
      <c r="AD15" s="6"/>
      <c r="AE15" s="215">
        <f t="shared" si="6"/>
        <v>0</v>
      </c>
      <c r="AF15" s="51"/>
      <c r="AG15" s="51"/>
      <c r="AH15" s="81"/>
      <c r="AI15" s="215">
        <f t="shared" si="7"/>
        <v>0</v>
      </c>
      <c r="AJ15" s="94">
        <v>112</v>
      </c>
      <c r="AK15" s="14">
        <v>102</v>
      </c>
      <c r="AL15" s="16">
        <v>101</v>
      </c>
      <c r="AM15" s="215">
        <f t="shared" si="8"/>
        <v>315</v>
      </c>
      <c r="AN15" s="66"/>
      <c r="AO15" s="47">
        <v>125</v>
      </c>
      <c r="AP15" s="47">
        <v>180</v>
      </c>
      <c r="AQ15" s="89">
        <f t="shared" si="9"/>
        <v>930</v>
      </c>
      <c r="AR15" s="112">
        <v>12</v>
      </c>
      <c r="AS15" s="418">
        <f t="shared" si="10"/>
        <v>1772</v>
      </c>
      <c r="AT15" s="120">
        <v>13</v>
      </c>
    </row>
    <row r="16" spans="1:46" ht="18.75">
      <c r="A16" s="48">
        <v>14</v>
      </c>
      <c r="B16" s="152" t="s">
        <v>20</v>
      </c>
      <c r="C16" s="35">
        <v>140</v>
      </c>
      <c r="D16" s="94">
        <v>132</v>
      </c>
      <c r="E16" s="36">
        <v>107</v>
      </c>
      <c r="F16" s="511">
        <f t="shared" si="0"/>
        <v>379</v>
      </c>
      <c r="G16" s="94">
        <v>126</v>
      </c>
      <c r="H16" s="14">
        <v>113</v>
      </c>
      <c r="I16" s="16">
        <v>90</v>
      </c>
      <c r="J16" s="215">
        <f t="shared" si="1"/>
        <v>329</v>
      </c>
      <c r="K16" s="94">
        <v>112</v>
      </c>
      <c r="L16" s="94">
        <v>108</v>
      </c>
      <c r="M16" s="16">
        <v>92</v>
      </c>
      <c r="N16" s="215">
        <f t="shared" si="2"/>
        <v>312</v>
      </c>
      <c r="O16" s="251">
        <v>150</v>
      </c>
      <c r="P16" s="248">
        <v>134</v>
      </c>
      <c r="Q16" s="484">
        <v>130</v>
      </c>
      <c r="R16" s="215">
        <f t="shared" si="3"/>
        <v>414</v>
      </c>
      <c r="S16" s="118">
        <v>220</v>
      </c>
      <c r="T16" s="79"/>
      <c r="U16" s="79"/>
      <c r="V16" s="415">
        <f t="shared" si="4"/>
        <v>1654</v>
      </c>
      <c r="W16" s="112">
        <v>8</v>
      </c>
      <c r="X16" s="56"/>
      <c r="Y16" s="56"/>
      <c r="Z16" s="33"/>
      <c r="AA16" s="215">
        <f t="shared" si="5"/>
        <v>0</v>
      </c>
      <c r="AB16" s="35"/>
      <c r="AC16" s="14"/>
      <c r="AD16" s="36"/>
      <c r="AE16" s="215">
        <f t="shared" si="6"/>
        <v>0</v>
      </c>
      <c r="AF16" s="94"/>
      <c r="AG16" s="14"/>
      <c r="AH16" s="16"/>
      <c r="AI16" s="215">
        <f t="shared" si="7"/>
        <v>0</v>
      </c>
      <c r="AJ16" s="94"/>
      <c r="AK16" s="14"/>
      <c r="AL16" s="16"/>
      <c r="AM16" s="215">
        <f t="shared" si="8"/>
        <v>0</v>
      </c>
      <c r="AN16" s="118"/>
      <c r="AO16" s="47"/>
      <c r="AP16" s="79"/>
      <c r="AQ16" s="89">
        <f t="shared" si="9"/>
        <v>0</v>
      </c>
      <c r="AR16" s="112">
        <v>26</v>
      </c>
      <c r="AS16" s="418">
        <f t="shared" si="10"/>
        <v>1654</v>
      </c>
      <c r="AT16" s="120">
        <v>14</v>
      </c>
    </row>
    <row r="17" spans="1:46" ht="18.75">
      <c r="A17" s="48">
        <v>15</v>
      </c>
      <c r="B17" s="152" t="s">
        <v>31</v>
      </c>
      <c r="C17" s="35">
        <v>94</v>
      </c>
      <c r="D17" s="94">
        <v>73</v>
      </c>
      <c r="E17" s="36">
        <v>63</v>
      </c>
      <c r="F17" s="511">
        <f t="shared" si="0"/>
        <v>230</v>
      </c>
      <c r="G17" s="94">
        <v>94</v>
      </c>
      <c r="H17" s="94">
        <v>81</v>
      </c>
      <c r="I17" s="16">
        <v>76</v>
      </c>
      <c r="J17" s="215">
        <f t="shared" si="1"/>
        <v>251</v>
      </c>
      <c r="K17" s="94">
        <v>110</v>
      </c>
      <c r="L17" s="94">
        <v>83</v>
      </c>
      <c r="M17" s="16">
        <v>76</v>
      </c>
      <c r="N17" s="215">
        <f t="shared" si="2"/>
        <v>269</v>
      </c>
      <c r="O17" s="251">
        <v>54</v>
      </c>
      <c r="P17" s="248">
        <v>50</v>
      </c>
      <c r="Q17" s="484">
        <v>42</v>
      </c>
      <c r="R17" s="215">
        <f t="shared" si="3"/>
        <v>146</v>
      </c>
      <c r="S17" s="118">
        <v>200</v>
      </c>
      <c r="T17" s="47">
        <v>110</v>
      </c>
      <c r="U17" s="47"/>
      <c r="V17" s="415">
        <f t="shared" si="4"/>
        <v>1206</v>
      </c>
      <c r="W17" s="112">
        <v>14</v>
      </c>
      <c r="X17" s="94">
        <v>67</v>
      </c>
      <c r="Y17" s="94"/>
      <c r="Z17" s="36"/>
      <c r="AA17" s="215">
        <f t="shared" si="5"/>
        <v>67</v>
      </c>
      <c r="AB17" s="35"/>
      <c r="AC17" s="14"/>
      <c r="AD17" s="36"/>
      <c r="AE17" s="215">
        <f t="shared" si="6"/>
        <v>0</v>
      </c>
      <c r="AF17" s="94"/>
      <c r="AG17" s="14"/>
      <c r="AH17" s="16"/>
      <c r="AI17" s="215">
        <f t="shared" si="7"/>
        <v>0</v>
      </c>
      <c r="AJ17" s="94">
        <v>54</v>
      </c>
      <c r="AK17" s="14"/>
      <c r="AL17" s="16"/>
      <c r="AM17" s="215">
        <f t="shared" si="8"/>
        <v>54</v>
      </c>
      <c r="AN17" s="118"/>
      <c r="AO17" s="47">
        <v>110</v>
      </c>
      <c r="AP17" s="47"/>
      <c r="AQ17" s="89">
        <f t="shared" si="9"/>
        <v>231</v>
      </c>
      <c r="AR17" s="112">
        <v>23</v>
      </c>
      <c r="AS17" s="418">
        <f t="shared" si="10"/>
        <v>1437</v>
      </c>
      <c r="AT17" s="120">
        <v>15</v>
      </c>
    </row>
    <row r="18" spans="1:46" ht="18.75">
      <c r="A18" s="48">
        <v>16</v>
      </c>
      <c r="B18" s="152" t="s">
        <v>82</v>
      </c>
      <c r="C18" s="35">
        <v>59</v>
      </c>
      <c r="D18" s="94">
        <v>41</v>
      </c>
      <c r="E18" s="36">
        <v>39</v>
      </c>
      <c r="F18" s="511">
        <f t="shared" si="0"/>
        <v>139</v>
      </c>
      <c r="G18" s="94">
        <v>92</v>
      </c>
      <c r="H18" s="94">
        <v>69</v>
      </c>
      <c r="I18" s="16"/>
      <c r="J18" s="215">
        <f t="shared" si="1"/>
        <v>161</v>
      </c>
      <c r="K18" s="94">
        <v>74</v>
      </c>
      <c r="L18" s="94"/>
      <c r="M18" s="16"/>
      <c r="N18" s="215">
        <f t="shared" si="2"/>
        <v>74</v>
      </c>
      <c r="O18" s="251">
        <v>76</v>
      </c>
      <c r="P18" s="248">
        <v>56</v>
      </c>
      <c r="Q18" s="484">
        <v>36</v>
      </c>
      <c r="R18" s="215">
        <f t="shared" si="3"/>
        <v>168</v>
      </c>
      <c r="S18" s="118"/>
      <c r="T18" s="47">
        <v>60</v>
      </c>
      <c r="U18" s="47"/>
      <c r="V18" s="415">
        <f t="shared" si="4"/>
        <v>602</v>
      </c>
      <c r="W18" s="112">
        <v>17</v>
      </c>
      <c r="X18" s="94">
        <v>80</v>
      </c>
      <c r="Y18" s="94"/>
      <c r="Z18" s="36"/>
      <c r="AA18" s="215">
        <f t="shared" si="5"/>
        <v>80</v>
      </c>
      <c r="AB18" s="35">
        <v>79</v>
      </c>
      <c r="AC18" s="14">
        <v>70</v>
      </c>
      <c r="AD18" s="36">
        <v>67</v>
      </c>
      <c r="AE18" s="215">
        <f t="shared" si="6"/>
        <v>216</v>
      </c>
      <c r="AF18" s="94">
        <v>69</v>
      </c>
      <c r="AG18" s="94">
        <v>66</v>
      </c>
      <c r="AH18" s="16">
        <v>65</v>
      </c>
      <c r="AI18" s="215">
        <f t="shared" si="7"/>
        <v>200</v>
      </c>
      <c r="AJ18" s="94">
        <v>66</v>
      </c>
      <c r="AK18" s="14"/>
      <c r="AL18" s="16"/>
      <c r="AM18" s="215">
        <f t="shared" si="8"/>
        <v>66</v>
      </c>
      <c r="AN18" s="118">
        <v>160</v>
      </c>
      <c r="AO18" s="47">
        <v>60</v>
      </c>
      <c r="AP18" s="47"/>
      <c r="AQ18" s="89">
        <f t="shared" si="9"/>
        <v>782</v>
      </c>
      <c r="AR18" s="112">
        <v>15</v>
      </c>
      <c r="AS18" s="418">
        <f t="shared" si="10"/>
        <v>1384</v>
      </c>
      <c r="AT18" s="120">
        <v>16</v>
      </c>
    </row>
    <row r="19" spans="1:46" ht="18.75">
      <c r="A19" s="48">
        <v>17</v>
      </c>
      <c r="B19" s="152" t="s">
        <v>70</v>
      </c>
      <c r="C19" s="35">
        <v>122</v>
      </c>
      <c r="D19" s="94">
        <v>112</v>
      </c>
      <c r="E19" s="36"/>
      <c r="F19" s="511">
        <f t="shared" si="0"/>
        <v>234</v>
      </c>
      <c r="G19" s="94">
        <v>128</v>
      </c>
      <c r="H19" s="14">
        <v>106</v>
      </c>
      <c r="I19" s="16">
        <v>103</v>
      </c>
      <c r="J19" s="215">
        <f t="shared" si="1"/>
        <v>337</v>
      </c>
      <c r="K19" s="94">
        <v>106</v>
      </c>
      <c r="L19" s="14">
        <v>100</v>
      </c>
      <c r="M19" s="16">
        <v>99</v>
      </c>
      <c r="N19" s="215">
        <f t="shared" si="2"/>
        <v>305</v>
      </c>
      <c r="O19" s="251">
        <v>118</v>
      </c>
      <c r="P19" s="248">
        <v>88</v>
      </c>
      <c r="Q19" s="16"/>
      <c r="R19" s="215">
        <f t="shared" si="3"/>
        <v>206</v>
      </c>
      <c r="S19" s="118">
        <v>250</v>
      </c>
      <c r="T19" s="47"/>
      <c r="U19" s="85"/>
      <c r="V19" s="415">
        <f t="shared" si="4"/>
        <v>1332</v>
      </c>
      <c r="W19" s="112">
        <v>13</v>
      </c>
      <c r="X19" s="94"/>
      <c r="Y19" s="14"/>
      <c r="Z19" s="36"/>
      <c r="AA19" s="215">
        <f t="shared" si="5"/>
        <v>0</v>
      </c>
      <c r="AB19" s="35"/>
      <c r="AC19" s="14"/>
      <c r="AD19" s="36"/>
      <c r="AE19" s="215">
        <f t="shared" si="6"/>
        <v>0</v>
      </c>
      <c r="AF19" s="94"/>
      <c r="AG19" s="14"/>
      <c r="AH19" s="16"/>
      <c r="AI19" s="215">
        <f t="shared" si="7"/>
        <v>0</v>
      </c>
      <c r="AJ19" s="94"/>
      <c r="AK19" s="14"/>
      <c r="AL19" s="16"/>
      <c r="AM19" s="215">
        <f t="shared" si="8"/>
        <v>0</v>
      </c>
      <c r="AN19" s="118"/>
      <c r="AO19" s="47"/>
      <c r="AP19" s="85"/>
      <c r="AQ19" s="89">
        <f t="shared" si="9"/>
        <v>0</v>
      </c>
      <c r="AR19" s="112">
        <v>27</v>
      </c>
      <c r="AS19" s="418">
        <f t="shared" si="10"/>
        <v>1332</v>
      </c>
      <c r="AT19" s="120">
        <v>17</v>
      </c>
    </row>
    <row r="20" spans="1:46" ht="18.75">
      <c r="A20" s="48">
        <v>18</v>
      </c>
      <c r="B20" s="152" t="s">
        <v>16</v>
      </c>
      <c r="C20" s="35">
        <v>93</v>
      </c>
      <c r="D20" s="94">
        <v>49</v>
      </c>
      <c r="E20" s="36">
        <v>47</v>
      </c>
      <c r="F20" s="511">
        <f t="shared" si="0"/>
        <v>189</v>
      </c>
      <c r="G20" s="94"/>
      <c r="H20" s="94"/>
      <c r="I20" s="16"/>
      <c r="J20" s="215">
        <f t="shared" si="1"/>
        <v>0</v>
      </c>
      <c r="K20" s="94"/>
      <c r="L20" s="94"/>
      <c r="M20" s="16"/>
      <c r="N20" s="215">
        <f t="shared" si="2"/>
        <v>0</v>
      </c>
      <c r="O20" s="251">
        <v>68</v>
      </c>
      <c r="P20" s="248">
        <v>52</v>
      </c>
      <c r="Q20" s="484">
        <v>48</v>
      </c>
      <c r="R20" s="215">
        <f t="shared" si="3"/>
        <v>168</v>
      </c>
      <c r="S20" s="118"/>
      <c r="T20" s="47">
        <v>85</v>
      </c>
      <c r="U20" s="47">
        <v>95</v>
      </c>
      <c r="V20" s="415">
        <f t="shared" si="4"/>
        <v>537</v>
      </c>
      <c r="W20" s="112">
        <v>18</v>
      </c>
      <c r="X20" s="94">
        <v>85</v>
      </c>
      <c r="Y20" s="14">
        <v>57</v>
      </c>
      <c r="Z20" s="36"/>
      <c r="AA20" s="215">
        <f t="shared" si="5"/>
        <v>142</v>
      </c>
      <c r="AB20" s="35"/>
      <c r="AC20" s="14"/>
      <c r="AD20" s="36"/>
      <c r="AE20" s="215">
        <f t="shared" si="6"/>
        <v>0</v>
      </c>
      <c r="AF20" s="94"/>
      <c r="AG20" s="94"/>
      <c r="AH20" s="16"/>
      <c r="AI20" s="215">
        <f t="shared" si="7"/>
        <v>0</v>
      </c>
      <c r="AJ20" s="94">
        <v>83</v>
      </c>
      <c r="AK20" s="14">
        <v>80</v>
      </c>
      <c r="AL20" s="16"/>
      <c r="AM20" s="215">
        <f t="shared" si="8"/>
        <v>163</v>
      </c>
      <c r="AN20" s="118"/>
      <c r="AO20" s="47">
        <v>85</v>
      </c>
      <c r="AP20" s="47">
        <v>95</v>
      </c>
      <c r="AQ20" s="89">
        <f t="shared" si="9"/>
        <v>485</v>
      </c>
      <c r="AR20" s="112">
        <v>17</v>
      </c>
      <c r="AS20" s="418">
        <f t="shared" si="10"/>
        <v>1022</v>
      </c>
      <c r="AT20" s="120">
        <v>18</v>
      </c>
    </row>
    <row r="21" spans="1:46" ht="18.75">
      <c r="A21" s="48">
        <v>19</v>
      </c>
      <c r="B21" s="152" t="s">
        <v>24</v>
      </c>
      <c r="C21" s="35"/>
      <c r="D21" s="94"/>
      <c r="E21" s="36"/>
      <c r="F21" s="511">
        <f t="shared" si="0"/>
        <v>0</v>
      </c>
      <c r="G21" s="94">
        <v>80</v>
      </c>
      <c r="H21" s="93"/>
      <c r="I21" s="88"/>
      <c r="J21" s="215">
        <f t="shared" si="1"/>
        <v>80</v>
      </c>
      <c r="K21" s="94">
        <v>69</v>
      </c>
      <c r="L21" s="93"/>
      <c r="M21" s="88"/>
      <c r="N21" s="215">
        <f t="shared" si="2"/>
        <v>69</v>
      </c>
      <c r="O21" s="93"/>
      <c r="P21" s="41"/>
      <c r="Q21" s="88"/>
      <c r="R21" s="215">
        <f t="shared" si="3"/>
        <v>0</v>
      </c>
      <c r="S21" s="117"/>
      <c r="T21" s="92"/>
      <c r="U21" s="92"/>
      <c r="V21" s="415">
        <f t="shared" si="4"/>
        <v>149</v>
      </c>
      <c r="W21" s="112">
        <v>26</v>
      </c>
      <c r="X21" s="51"/>
      <c r="Y21" s="3"/>
      <c r="Z21" s="6"/>
      <c r="AA21" s="215">
        <f t="shared" si="5"/>
        <v>0</v>
      </c>
      <c r="AB21" s="35">
        <v>100</v>
      </c>
      <c r="AC21" s="14">
        <v>83</v>
      </c>
      <c r="AD21" s="36">
        <v>72</v>
      </c>
      <c r="AE21" s="215">
        <f t="shared" si="6"/>
        <v>255</v>
      </c>
      <c r="AF21" s="94">
        <v>107</v>
      </c>
      <c r="AG21" s="94">
        <v>84</v>
      </c>
      <c r="AH21" s="16">
        <v>67</v>
      </c>
      <c r="AI21" s="215">
        <f t="shared" si="7"/>
        <v>258</v>
      </c>
      <c r="AJ21" s="51"/>
      <c r="AK21" s="3"/>
      <c r="AL21" s="81"/>
      <c r="AM21" s="215">
        <f t="shared" si="8"/>
        <v>0</v>
      </c>
      <c r="AN21" s="118">
        <v>220</v>
      </c>
      <c r="AO21" s="79"/>
      <c r="AP21" s="92"/>
      <c r="AQ21" s="89">
        <f t="shared" si="9"/>
        <v>733</v>
      </c>
      <c r="AR21" s="112">
        <v>16</v>
      </c>
      <c r="AS21" s="418">
        <f t="shared" si="10"/>
        <v>882</v>
      </c>
      <c r="AT21" s="120">
        <v>19</v>
      </c>
    </row>
    <row r="22" spans="1:46" ht="18.75">
      <c r="A22" s="48">
        <v>20</v>
      </c>
      <c r="B22" s="152" t="s">
        <v>19</v>
      </c>
      <c r="C22" s="35"/>
      <c r="D22" s="94"/>
      <c r="E22" s="36"/>
      <c r="F22" s="511">
        <f t="shared" si="0"/>
        <v>0</v>
      </c>
      <c r="G22" s="94">
        <v>64</v>
      </c>
      <c r="H22" s="94">
        <v>60</v>
      </c>
      <c r="I22" s="16">
        <v>57</v>
      </c>
      <c r="J22" s="215">
        <f t="shared" si="1"/>
        <v>181</v>
      </c>
      <c r="K22" s="94">
        <v>63</v>
      </c>
      <c r="L22" s="94">
        <v>62</v>
      </c>
      <c r="M22" s="16">
        <v>58</v>
      </c>
      <c r="N22" s="215">
        <f t="shared" si="2"/>
        <v>183</v>
      </c>
      <c r="O22" s="94"/>
      <c r="P22" s="14"/>
      <c r="Q22" s="16"/>
      <c r="R22" s="215">
        <f t="shared" si="3"/>
        <v>0</v>
      </c>
      <c r="S22" s="118">
        <v>160</v>
      </c>
      <c r="T22" s="47"/>
      <c r="U22" s="47"/>
      <c r="V22" s="415">
        <f t="shared" si="4"/>
        <v>524</v>
      </c>
      <c r="W22" s="112">
        <v>19</v>
      </c>
      <c r="X22" s="51"/>
      <c r="Y22" s="51"/>
      <c r="Z22" s="6"/>
      <c r="AA22" s="215">
        <f t="shared" si="5"/>
        <v>0</v>
      </c>
      <c r="AB22" s="35">
        <v>74</v>
      </c>
      <c r="AC22" s="14">
        <v>73</v>
      </c>
      <c r="AD22" s="6"/>
      <c r="AE22" s="215">
        <f t="shared" si="6"/>
        <v>147</v>
      </c>
      <c r="AF22" s="94">
        <v>72</v>
      </c>
      <c r="AG22" s="14">
        <v>71</v>
      </c>
      <c r="AH22" s="81"/>
      <c r="AI22" s="215">
        <f t="shared" si="7"/>
        <v>143</v>
      </c>
      <c r="AJ22" s="51"/>
      <c r="AK22" s="3"/>
      <c r="AL22" s="81"/>
      <c r="AM22" s="215">
        <f t="shared" si="8"/>
        <v>0</v>
      </c>
      <c r="AN22" s="66"/>
      <c r="AO22" s="79"/>
      <c r="AP22" s="47"/>
      <c r="AQ22" s="89">
        <f t="shared" si="9"/>
        <v>290</v>
      </c>
      <c r="AR22" s="112">
        <v>21</v>
      </c>
      <c r="AS22" s="418">
        <f t="shared" si="10"/>
        <v>814</v>
      </c>
      <c r="AT22" s="120">
        <v>20</v>
      </c>
    </row>
    <row r="23" spans="1:46" ht="18.75">
      <c r="A23" s="48">
        <v>21</v>
      </c>
      <c r="B23" s="152" t="s">
        <v>81</v>
      </c>
      <c r="C23" s="5"/>
      <c r="D23" s="51"/>
      <c r="E23" s="6"/>
      <c r="F23" s="511">
        <f t="shared" si="0"/>
        <v>0</v>
      </c>
      <c r="G23" s="94"/>
      <c r="H23" s="14"/>
      <c r="I23" s="16"/>
      <c r="J23" s="215">
        <f t="shared" si="1"/>
        <v>0</v>
      </c>
      <c r="K23" s="94"/>
      <c r="L23" s="14"/>
      <c r="M23" s="16"/>
      <c r="N23" s="215">
        <f t="shared" si="2"/>
        <v>0</v>
      </c>
      <c r="O23" s="94"/>
      <c r="P23" s="14"/>
      <c r="Q23" s="16"/>
      <c r="R23" s="215">
        <f t="shared" si="3"/>
        <v>0</v>
      </c>
      <c r="S23" s="118"/>
      <c r="T23" s="47"/>
      <c r="U23" s="47"/>
      <c r="V23" s="415">
        <f t="shared" si="4"/>
        <v>0</v>
      </c>
      <c r="W23" s="112">
        <v>29</v>
      </c>
      <c r="X23" s="94"/>
      <c r="Y23" s="14"/>
      <c r="Z23" s="36"/>
      <c r="AA23" s="215">
        <f t="shared" si="5"/>
        <v>0</v>
      </c>
      <c r="AB23" s="35">
        <v>120</v>
      </c>
      <c r="AC23" s="14">
        <v>77</v>
      </c>
      <c r="AD23" s="36">
        <v>69</v>
      </c>
      <c r="AE23" s="215">
        <f t="shared" si="6"/>
        <v>266</v>
      </c>
      <c r="AF23" s="94">
        <v>140</v>
      </c>
      <c r="AG23" s="14">
        <v>95</v>
      </c>
      <c r="AH23" s="16">
        <v>86</v>
      </c>
      <c r="AI23" s="215">
        <f t="shared" si="7"/>
        <v>321</v>
      </c>
      <c r="AJ23" s="94"/>
      <c r="AK23" s="14"/>
      <c r="AL23" s="16"/>
      <c r="AM23" s="215">
        <f t="shared" si="8"/>
        <v>0</v>
      </c>
      <c r="AN23" s="118">
        <v>210</v>
      </c>
      <c r="AO23" s="47"/>
      <c r="AP23" s="47"/>
      <c r="AQ23" s="89">
        <f t="shared" si="9"/>
        <v>797</v>
      </c>
      <c r="AR23" s="112">
        <v>14</v>
      </c>
      <c r="AS23" s="418">
        <f t="shared" si="10"/>
        <v>797</v>
      </c>
      <c r="AT23" s="120">
        <v>21</v>
      </c>
    </row>
    <row r="24" spans="1:46" ht="18.75">
      <c r="A24" s="48">
        <v>22</v>
      </c>
      <c r="B24" s="152" t="s">
        <v>63</v>
      </c>
      <c r="C24" s="35">
        <v>104</v>
      </c>
      <c r="D24" s="94">
        <v>69</v>
      </c>
      <c r="E24" s="36"/>
      <c r="F24" s="511">
        <f t="shared" si="0"/>
        <v>173</v>
      </c>
      <c r="G24" s="94"/>
      <c r="H24" s="14"/>
      <c r="I24" s="16"/>
      <c r="J24" s="215">
        <f t="shared" si="1"/>
        <v>0</v>
      </c>
      <c r="K24" s="94"/>
      <c r="L24" s="14"/>
      <c r="M24" s="16"/>
      <c r="N24" s="215">
        <f t="shared" si="2"/>
        <v>0</v>
      </c>
      <c r="O24" s="251">
        <v>53</v>
      </c>
      <c r="P24" s="248">
        <v>40</v>
      </c>
      <c r="Q24" s="16"/>
      <c r="R24" s="215">
        <f t="shared" si="3"/>
        <v>93</v>
      </c>
      <c r="S24" s="118"/>
      <c r="T24" s="47">
        <v>65</v>
      </c>
      <c r="U24" s="47"/>
      <c r="V24" s="415">
        <f t="shared" si="4"/>
        <v>331</v>
      </c>
      <c r="W24" s="112">
        <v>20</v>
      </c>
      <c r="X24" s="94">
        <v>114</v>
      </c>
      <c r="Y24" s="94">
        <v>105</v>
      </c>
      <c r="Z24" s="6"/>
      <c r="AA24" s="215">
        <f t="shared" si="5"/>
        <v>219</v>
      </c>
      <c r="AB24" s="5"/>
      <c r="AC24" s="3"/>
      <c r="AD24" s="6"/>
      <c r="AE24" s="215">
        <f t="shared" si="6"/>
        <v>0</v>
      </c>
      <c r="AF24" s="51"/>
      <c r="AG24" s="51"/>
      <c r="AH24" s="81"/>
      <c r="AI24" s="215">
        <f t="shared" si="7"/>
        <v>0</v>
      </c>
      <c r="AJ24" s="94">
        <v>68</v>
      </c>
      <c r="AK24" s="14">
        <v>65</v>
      </c>
      <c r="AL24" s="81"/>
      <c r="AM24" s="215">
        <f t="shared" si="8"/>
        <v>133</v>
      </c>
      <c r="AN24" s="66"/>
      <c r="AO24" s="47">
        <v>65</v>
      </c>
      <c r="AP24" s="47"/>
      <c r="AQ24" s="89">
        <f t="shared" si="9"/>
        <v>417</v>
      </c>
      <c r="AR24" s="112">
        <v>18</v>
      </c>
      <c r="AS24" s="418">
        <f t="shared" si="10"/>
        <v>748</v>
      </c>
      <c r="AT24" s="120">
        <v>22</v>
      </c>
    </row>
    <row r="25" spans="1:46" ht="18.75">
      <c r="A25" s="48">
        <v>23</v>
      </c>
      <c r="B25" s="152" t="s">
        <v>13</v>
      </c>
      <c r="C25" s="35">
        <v>109</v>
      </c>
      <c r="D25" s="94"/>
      <c r="E25" s="36"/>
      <c r="F25" s="511">
        <f t="shared" si="0"/>
        <v>109</v>
      </c>
      <c r="G25" s="94"/>
      <c r="H25" s="14"/>
      <c r="I25" s="16"/>
      <c r="J25" s="215">
        <f t="shared" si="1"/>
        <v>0</v>
      </c>
      <c r="K25" s="94"/>
      <c r="L25" s="14"/>
      <c r="M25" s="16"/>
      <c r="N25" s="215">
        <f t="shared" si="2"/>
        <v>0</v>
      </c>
      <c r="O25" s="251">
        <v>110</v>
      </c>
      <c r="P25" s="14"/>
      <c r="Q25" s="16"/>
      <c r="R25" s="215">
        <f t="shared" si="3"/>
        <v>110</v>
      </c>
      <c r="S25" s="118"/>
      <c r="T25" s="47">
        <v>100</v>
      </c>
      <c r="U25" s="47"/>
      <c r="V25" s="415">
        <f t="shared" si="4"/>
        <v>319</v>
      </c>
      <c r="W25" s="112">
        <v>21</v>
      </c>
      <c r="X25" s="94">
        <v>109</v>
      </c>
      <c r="Y25" s="14"/>
      <c r="Z25" s="36"/>
      <c r="AA25" s="215">
        <f t="shared" si="5"/>
        <v>109</v>
      </c>
      <c r="AB25" s="35"/>
      <c r="AC25" s="14"/>
      <c r="AD25" s="36"/>
      <c r="AE25" s="215">
        <f t="shared" si="6"/>
        <v>0</v>
      </c>
      <c r="AF25" s="94"/>
      <c r="AG25" s="14"/>
      <c r="AH25" s="16"/>
      <c r="AI25" s="215">
        <f t="shared" si="7"/>
        <v>0</v>
      </c>
      <c r="AJ25" s="94">
        <v>111</v>
      </c>
      <c r="AK25" s="14"/>
      <c r="AL25" s="16"/>
      <c r="AM25" s="215">
        <f t="shared" si="8"/>
        <v>111</v>
      </c>
      <c r="AN25" s="118"/>
      <c r="AO25" s="47">
        <v>100</v>
      </c>
      <c r="AP25" s="47"/>
      <c r="AQ25" s="89">
        <f t="shared" si="9"/>
        <v>320</v>
      </c>
      <c r="AR25" s="112">
        <v>20</v>
      </c>
      <c r="AS25" s="418">
        <f t="shared" si="10"/>
        <v>639</v>
      </c>
      <c r="AT25" s="120">
        <v>23</v>
      </c>
    </row>
    <row r="26" spans="1:46" ht="18.75">
      <c r="A26" s="48">
        <v>24</v>
      </c>
      <c r="B26" s="152" t="s">
        <v>38</v>
      </c>
      <c r="C26" s="35">
        <v>36</v>
      </c>
      <c r="D26" s="94"/>
      <c r="E26" s="36"/>
      <c r="F26" s="511">
        <f t="shared" si="0"/>
        <v>36</v>
      </c>
      <c r="G26" s="51"/>
      <c r="H26" s="3"/>
      <c r="I26" s="81"/>
      <c r="J26" s="215">
        <f t="shared" si="1"/>
        <v>0</v>
      </c>
      <c r="K26" s="51"/>
      <c r="L26" s="3"/>
      <c r="M26" s="81"/>
      <c r="N26" s="215">
        <f t="shared" si="2"/>
        <v>0</v>
      </c>
      <c r="O26" s="251">
        <v>55</v>
      </c>
      <c r="P26" s="3"/>
      <c r="Q26" s="81"/>
      <c r="R26" s="215">
        <f t="shared" si="3"/>
        <v>55</v>
      </c>
      <c r="S26" s="66"/>
      <c r="T26" s="47">
        <v>50</v>
      </c>
      <c r="U26" s="79"/>
      <c r="V26" s="415">
        <f t="shared" si="4"/>
        <v>141</v>
      </c>
      <c r="W26" s="112">
        <v>27</v>
      </c>
      <c r="X26" s="94">
        <v>73</v>
      </c>
      <c r="Y26" s="14">
        <v>58</v>
      </c>
      <c r="Z26" s="6"/>
      <c r="AA26" s="215">
        <f t="shared" si="5"/>
        <v>131</v>
      </c>
      <c r="AB26" s="5"/>
      <c r="AC26" s="3"/>
      <c r="AD26" s="6"/>
      <c r="AE26" s="215">
        <f t="shared" si="6"/>
        <v>0</v>
      </c>
      <c r="AF26" s="51"/>
      <c r="AG26" s="3"/>
      <c r="AH26" s="81"/>
      <c r="AI26" s="215">
        <f t="shared" si="7"/>
        <v>0</v>
      </c>
      <c r="AJ26" s="94">
        <v>96</v>
      </c>
      <c r="AK26" s="14">
        <v>78</v>
      </c>
      <c r="AL26" s="81"/>
      <c r="AM26" s="215">
        <f t="shared" si="8"/>
        <v>174</v>
      </c>
      <c r="AN26" s="66"/>
      <c r="AO26" s="47">
        <v>50</v>
      </c>
      <c r="AP26" s="79"/>
      <c r="AQ26" s="89">
        <f t="shared" si="9"/>
        <v>355</v>
      </c>
      <c r="AR26" s="112">
        <v>19</v>
      </c>
      <c r="AS26" s="418">
        <f t="shared" si="10"/>
        <v>496</v>
      </c>
      <c r="AT26" s="120">
        <v>24</v>
      </c>
    </row>
    <row r="27" spans="1:46" ht="18.75">
      <c r="A27" s="48">
        <v>25</v>
      </c>
      <c r="B27" s="152" t="s">
        <v>114</v>
      </c>
      <c r="C27" s="35">
        <v>61</v>
      </c>
      <c r="D27" s="94">
        <v>43</v>
      </c>
      <c r="E27" s="36"/>
      <c r="F27" s="511">
        <f t="shared" si="0"/>
        <v>104</v>
      </c>
      <c r="G27" s="94"/>
      <c r="H27" s="94"/>
      <c r="I27" s="16"/>
      <c r="J27" s="215">
        <f t="shared" si="1"/>
        <v>0</v>
      </c>
      <c r="K27" s="94"/>
      <c r="L27" s="94"/>
      <c r="M27" s="16"/>
      <c r="N27" s="215">
        <f t="shared" si="2"/>
        <v>0</v>
      </c>
      <c r="O27" s="251">
        <v>69</v>
      </c>
      <c r="P27" s="248">
        <v>63</v>
      </c>
      <c r="Q27" s="16"/>
      <c r="R27" s="215">
        <f t="shared" si="3"/>
        <v>132</v>
      </c>
      <c r="S27" s="118"/>
      <c r="T27" s="47">
        <v>45</v>
      </c>
      <c r="U27" s="47"/>
      <c r="V27" s="415">
        <f t="shared" si="4"/>
        <v>281</v>
      </c>
      <c r="W27" s="112">
        <v>22</v>
      </c>
      <c r="X27" s="94">
        <v>81</v>
      </c>
      <c r="Y27" s="94"/>
      <c r="Z27" s="36"/>
      <c r="AA27" s="215">
        <f t="shared" si="5"/>
        <v>81</v>
      </c>
      <c r="AB27" s="35"/>
      <c r="AC27" s="14"/>
      <c r="AD27" s="36"/>
      <c r="AE27" s="215">
        <f t="shared" si="6"/>
        <v>0</v>
      </c>
      <c r="AF27" s="94"/>
      <c r="AG27" s="94"/>
      <c r="AH27" s="16"/>
      <c r="AI27" s="215">
        <f t="shared" si="7"/>
        <v>0</v>
      </c>
      <c r="AJ27" s="94">
        <v>84</v>
      </c>
      <c r="AK27" s="14"/>
      <c r="AL27" s="16"/>
      <c r="AM27" s="215">
        <f t="shared" si="8"/>
        <v>84</v>
      </c>
      <c r="AN27" s="118"/>
      <c r="AO27" s="47">
        <v>45</v>
      </c>
      <c r="AP27" s="47"/>
      <c r="AQ27" s="89">
        <f t="shared" si="9"/>
        <v>210</v>
      </c>
      <c r="AR27" s="112">
        <v>24</v>
      </c>
      <c r="AS27" s="418">
        <f t="shared" si="10"/>
        <v>491</v>
      </c>
      <c r="AT27" s="120">
        <v>25</v>
      </c>
    </row>
    <row r="28" spans="1:46" ht="18.75">
      <c r="A28" s="48">
        <v>26</v>
      </c>
      <c r="B28" s="152" t="s">
        <v>66</v>
      </c>
      <c r="C28" s="35">
        <v>35</v>
      </c>
      <c r="D28" s="94">
        <v>34</v>
      </c>
      <c r="E28" s="36"/>
      <c r="F28" s="511">
        <f t="shared" si="0"/>
        <v>69</v>
      </c>
      <c r="G28" s="51"/>
      <c r="H28" s="3"/>
      <c r="I28" s="81"/>
      <c r="J28" s="215">
        <f t="shared" si="1"/>
        <v>0</v>
      </c>
      <c r="K28" s="51"/>
      <c r="L28" s="51"/>
      <c r="M28" s="81"/>
      <c r="N28" s="215">
        <f t="shared" si="2"/>
        <v>0</v>
      </c>
      <c r="O28" s="251">
        <v>35</v>
      </c>
      <c r="P28" s="248">
        <v>34</v>
      </c>
      <c r="Q28" s="81"/>
      <c r="R28" s="215">
        <f t="shared" si="3"/>
        <v>69</v>
      </c>
      <c r="S28" s="66"/>
      <c r="T28" s="79"/>
      <c r="U28" s="47">
        <v>70</v>
      </c>
      <c r="V28" s="415">
        <f t="shared" si="4"/>
        <v>208</v>
      </c>
      <c r="W28" s="112">
        <v>23</v>
      </c>
      <c r="X28" s="94">
        <v>52</v>
      </c>
      <c r="Y28" s="14">
        <v>51</v>
      </c>
      <c r="Z28" s="6"/>
      <c r="AA28" s="215">
        <f t="shared" si="5"/>
        <v>103</v>
      </c>
      <c r="AB28" s="5"/>
      <c r="AC28" s="3"/>
      <c r="AD28" s="6"/>
      <c r="AE28" s="215">
        <f t="shared" si="6"/>
        <v>0</v>
      </c>
      <c r="AF28" s="51"/>
      <c r="AG28" s="3"/>
      <c r="AH28" s="81"/>
      <c r="AI28" s="215">
        <f t="shared" si="7"/>
        <v>0</v>
      </c>
      <c r="AJ28" s="94">
        <v>52</v>
      </c>
      <c r="AK28" s="14">
        <v>51</v>
      </c>
      <c r="AL28" s="81"/>
      <c r="AM28" s="215">
        <f t="shared" si="8"/>
        <v>103</v>
      </c>
      <c r="AN28" s="66"/>
      <c r="AO28" s="79"/>
      <c r="AP28" s="47">
        <v>70</v>
      </c>
      <c r="AQ28" s="89">
        <f t="shared" si="9"/>
        <v>276</v>
      </c>
      <c r="AR28" s="112">
        <v>22</v>
      </c>
      <c r="AS28" s="418">
        <f t="shared" si="10"/>
        <v>484</v>
      </c>
      <c r="AT28" s="120">
        <v>26</v>
      </c>
    </row>
    <row r="29" spans="1:46" ht="18.75">
      <c r="A29" s="48">
        <v>27</v>
      </c>
      <c r="B29" s="152" t="s">
        <v>8</v>
      </c>
      <c r="C29" s="35"/>
      <c r="D29" s="94"/>
      <c r="E29" s="36"/>
      <c r="F29" s="511">
        <f t="shared" si="0"/>
        <v>0</v>
      </c>
      <c r="G29" s="94">
        <v>74</v>
      </c>
      <c r="H29" s="94"/>
      <c r="I29" s="16"/>
      <c r="J29" s="215">
        <f t="shared" si="1"/>
        <v>74</v>
      </c>
      <c r="K29" s="94">
        <v>84</v>
      </c>
      <c r="L29" s="94"/>
      <c r="M29" s="16"/>
      <c r="N29" s="215">
        <f t="shared" si="2"/>
        <v>84</v>
      </c>
      <c r="O29" s="94"/>
      <c r="P29" s="14"/>
      <c r="Q29" s="16"/>
      <c r="R29" s="215">
        <f t="shared" si="3"/>
        <v>0</v>
      </c>
      <c r="S29" s="118"/>
      <c r="T29" s="47"/>
      <c r="U29" s="47"/>
      <c r="V29" s="415">
        <f t="shared" si="4"/>
        <v>158</v>
      </c>
      <c r="W29" s="112">
        <v>25</v>
      </c>
      <c r="X29" s="94"/>
      <c r="Y29" s="94"/>
      <c r="Z29" s="36"/>
      <c r="AA29" s="215">
        <f t="shared" si="5"/>
        <v>0</v>
      </c>
      <c r="AB29" s="35">
        <v>96</v>
      </c>
      <c r="AC29" s="14"/>
      <c r="AD29" s="36"/>
      <c r="AE29" s="215">
        <f t="shared" si="6"/>
        <v>96</v>
      </c>
      <c r="AF29" s="94">
        <v>108</v>
      </c>
      <c r="AG29" s="94"/>
      <c r="AH29" s="16"/>
      <c r="AI29" s="215">
        <f t="shared" si="7"/>
        <v>108</v>
      </c>
      <c r="AJ29" s="94"/>
      <c r="AK29" s="14"/>
      <c r="AL29" s="16"/>
      <c r="AM29" s="215">
        <f t="shared" si="8"/>
        <v>0</v>
      </c>
      <c r="AN29" s="118"/>
      <c r="AO29" s="47"/>
      <c r="AP29" s="47"/>
      <c r="AQ29" s="89">
        <f t="shared" si="9"/>
        <v>204</v>
      </c>
      <c r="AR29" s="112">
        <v>25</v>
      </c>
      <c r="AS29" s="418">
        <f t="shared" si="10"/>
        <v>362</v>
      </c>
      <c r="AT29" s="120">
        <v>27</v>
      </c>
    </row>
    <row r="30" spans="1:46" ht="18.75">
      <c r="A30" s="48">
        <v>28</v>
      </c>
      <c r="B30" s="152" t="s">
        <v>53</v>
      </c>
      <c r="C30" s="35">
        <v>51</v>
      </c>
      <c r="D30" s="94">
        <v>42</v>
      </c>
      <c r="E30" s="36"/>
      <c r="F30" s="511">
        <f t="shared" si="0"/>
        <v>93</v>
      </c>
      <c r="G30" s="94"/>
      <c r="H30" s="94"/>
      <c r="I30" s="16"/>
      <c r="J30" s="215">
        <f t="shared" si="1"/>
        <v>0</v>
      </c>
      <c r="K30" s="94"/>
      <c r="L30" s="94"/>
      <c r="M30" s="16"/>
      <c r="N30" s="215">
        <f t="shared" si="2"/>
        <v>0</v>
      </c>
      <c r="O30" s="251">
        <v>39</v>
      </c>
      <c r="P30" s="248">
        <v>37</v>
      </c>
      <c r="Q30" s="16"/>
      <c r="R30" s="215">
        <f t="shared" si="3"/>
        <v>76</v>
      </c>
      <c r="S30" s="118"/>
      <c r="T30" s="47"/>
      <c r="U30" s="47"/>
      <c r="V30" s="415">
        <f t="shared" si="4"/>
        <v>169</v>
      </c>
      <c r="W30" s="112">
        <v>24</v>
      </c>
      <c r="X30" s="94"/>
      <c r="Y30" s="14"/>
      <c r="Z30" s="36"/>
      <c r="AA30" s="215">
        <f t="shared" si="5"/>
        <v>0</v>
      </c>
      <c r="AB30" s="35"/>
      <c r="AC30" s="14"/>
      <c r="AD30" s="36"/>
      <c r="AE30" s="215">
        <f t="shared" si="6"/>
        <v>0</v>
      </c>
      <c r="AF30" s="94"/>
      <c r="AG30" s="94"/>
      <c r="AH30" s="16"/>
      <c r="AI30" s="215">
        <f t="shared" si="7"/>
        <v>0</v>
      </c>
      <c r="AJ30" s="94"/>
      <c r="AK30" s="14"/>
      <c r="AL30" s="16"/>
      <c r="AM30" s="215">
        <f t="shared" si="8"/>
        <v>0</v>
      </c>
      <c r="AN30" s="118"/>
      <c r="AO30" s="47"/>
      <c r="AP30" s="47"/>
      <c r="AQ30" s="89">
        <f t="shared" si="9"/>
        <v>0</v>
      </c>
      <c r="AR30" s="112">
        <v>28</v>
      </c>
      <c r="AS30" s="418">
        <f t="shared" si="10"/>
        <v>169</v>
      </c>
      <c r="AT30" s="120">
        <v>28</v>
      </c>
    </row>
    <row r="31" spans="1:46" ht="18.75">
      <c r="A31" s="48">
        <v>29</v>
      </c>
      <c r="B31" s="152" t="s">
        <v>62</v>
      </c>
      <c r="C31" s="35"/>
      <c r="D31" s="94"/>
      <c r="E31" s="36"/>
      <c r="F31" s="511">
        <f t="shared" si="0"/>
        <v>0</v>
      </c>
      <c r="G31" s="94">
        <v>71</v>
      </c>
      <c r="H31" s="94">
        <v>55</v>
      </c>
      <c r="I31" s="81"/>
      <c r="J31" s="215">
        <f t="shared" si="1"/>
        <v>126</v>
      </c>
      <c r="K31" s="51"/>
      <c r="L31" s="51"/>
      <c r="M31" s="81"/>
      <c r="N31" s="215">
        <f t="shared" si="2"/>
        <v>0</v>
      </c>
      <c r="O31" s="51"/>
      <c r="P31" s="3"/>
      <c r="Q31" s="81"/>
      <c r="R31" s="215">
        <f t="shared" si="3"/>
        <v>0</v>
      </c>
      <c r="S31" s="117"/>
      <c r="T31" s="92"/>
      <c r="U31" s="92"/>
      <c r="V31" s="415">
        <f t="shared" si="4"/>
        <v>126</v>
      </c>
      <c r="W31" s="112">
        <v>28</v>
      </c>
      <c r="X31" s="93"/>
      <c r="Y31" s="93"/>
      <c r="Z31" s="43"/>
      <c r="AA31" s="215">
        <f t="shared" si="5"/>
        <v>0</v>
      </c>
      <c r="AB31" s="40"/>
      <c r="AC31" s="41"/>
      <c r="AD31" s="43"/>
      <c r="AE31" s="215">
        <f t="shared" si="6"/>
        <v>0</v>
      </c>
      <c r="AF31" s="93"/>
      <c r="AG31" s="93"/>
      <c r="AH31" s="88"/>
      <c r="AI31" s="215">
        <f t="shared" si="7"/>
        <v>0</v>
      </c>
      <c r="AJ31" s="93"/>
      <c r="AK31" s="41"/>
      <c r="AL31" s="88"/>
      <c r="AM31" s="215">
        <f t="shared" si="8"/>
        <v>0</v>
      </c>
      <c r="AN31" s="117"/>
      <c r="AO31" s="92"/>
      <c r="AP31" s="92"/>
      <c r="AQ31" s="89">
        <f t="shared" si="9"/>
        <v>0</v>
      </c>
      <c r="AR31" s="112">
        <v>29</v>
      </c>
      <c r="AS31" s="418">
        <f t="shared" si="10"/>
        <v>126</v>
      </c>
      <c r="AT31" s="120">
        <v>29</v>
      </c>
    </row>
    <row r="32" spans="1:46" ht="18.75">
      <c r="A32" s="48">
        <v>30</v>
      </c>
      <c r="B32" s="152" t="s">
        <v>3</v>
      </c>
      <c r="C32" s="35"/>
      <c r="D32" s="94"/>
      <c r="E32" s="36"/>
      <c r="F32" s="511">
        <f t="shared" si="0"/>
        <v>0</v>
      </c>
      <c r="G32" s="51"/>
      <c r="H32" s="51"/>
      <c r="I32" s="81"/>
      <c r="J32" s="215">
        <f t="shared" si="1"/>
        <v>0</v>
      </c>
      <c r="K32" s="51"/>
      <c r="L32" s="51"/>
      <c r="M32" s="81"/>
      <c r="N32" s="215">
        <f t="shared" si="2"/>
        <v>0</v>
      </c>
      <c r="O32" s="51"/>
      <c r="P32" s="3"/>
      <c r="Q32" s="81"/>
      <c r="R32" s="215">
        <f t="shared" si="3"/>
        <v>0</v>
      </c>
      <c r="S32" s="66"/>
      <c r="T32" s="79"/>
      <c r="U32" s="79"/>
      <c r="V32" s="415">
        <f t="shared" si="4"/>
        <v>0</v>
      </c>
      <c r="W32" s="112">
        <v>30</v>
      </c>
      <c r="X32" s="51"/>
      <c r="Y32" s="3"/>
      <c r="Z32" s="6"/>
      <c r="AA32" s="215">
        <f t="shared" si="5"/>
        <v>0</v>
      </c>
      <c r="AB32" s="5"/>
      <c r="AC32" s="3"/>
      <c r="AD32" s="6"/>
      <c r="AE32" s="215">
        <f t="shared" si="6"/>
        <v>0</v>
      </c>
      <c r="AF32" s="51"/>
      <c r="AG32" s="51"/>
      <c r="AH32" s="81"/>
      <c r="AI32" s="215">
        <f t="shared" si="7"/>
        <v>0</v>
      </c>
      <c r="AJ32" s="51"/>
      <c r="AK32" s="3"/>
      <c r="AL32" s="81"/>
      <c r="AM32" s="215">
        <f t="shared" si="8"/>
        <v>0</v>
      </c>
      <c r="AN32" s="66"/>
      <c r="AO32" s="79"/>
      <c r="AP32" s="79"/>
      <c r="AQ32" s="89">
        <f t="shared" si="9"/>
        <v>0</v>
      </c>
      <c r="AR32" s="112">
        <v>30</v>
      </c>
      <c r="AS32" s="418">
        <f t="shared" si="10"/>
        <v>0</v>
      </c>
      <c r="AT32" s="120">
        <v>30</v>
      </c>
    </row>
    <row r="33" spans="1:46" ht="18.75">
      <c r="A33" s="48">
        <v>31</v>
      </c>
      <c r="B33" s="152" t="s">
        <v>12</v>
      </c>
      <c r="C33" s="5"/>
      <c r="D33" s="51"/>
      <c r="E33" s="6"/>
      <c r="F33" s="511">
        <f t="shared" si="0"/>
        <v>0</v>
      </c>
      <c r="G33" s="93"/>
      <c r="H33" s="93"/>
      <c r="I33" s="88"/>
      <c r="J33" s="215">
        <f t="shared" si="1"/>
        <v>0</v>
      </c>
      <c r="K33" s="94"/>
      <c r="L33" s="94"/>
      <c r="M33" s="16"/>
      <c r="N33" s="215">
        <f t="shared" si="2"/>
        <v>0</v>
      </c>
      <c r="O33" s="94"/>
      <c r="P33" s="14"/>
      <c r="Q33" s="16"/>
      <c r="R33" s="215">
        <f t="shared" si="3"/>
        <v>0</v>
      </c>
      <c r="S33" s="118"/>
      <c r="T33" s="47"/>
      <c r="U33" s="47"/>
      <c r="V33" s="415">
        <f t="shared" si="4"/>
        <v>0</v>
      </c>
      <c r="W33" s="112">
        <v>31</v>
      </c>
      <c r="X33" s="93"/>
      <c r="Y33" s="93"/>
      <c r="Z33" s="43"/>
      <c r="AA33" s="215">
        <f t="shared" si="5"/>
        <v>0</v>
      </c>
      <c r="AB33" s="40"/>
      <c r="AC33" s="41"/>
      <c r="AD33" s="43"/>
      <c r="AE33" s="215">
        <f t="shared" si="6"/>
        <v>0</v>
      </c>
      <c r="AF33" s="93"/>
      <c r="AG33" s="93"/>
      <c r="AH33" s="88"/>
      <c r="AI33" s="215">
        <f t="shared" si="7"/>
        <v>0</v>
      </c>
      <c r="AJ33" s="93"/>
      <c r="AK33" s="41"/>
      <c r="AL33" s="88"/>
      <c r="AM33" s="215">
        <f t="shared" si="8"/>
        <v>0</v>
      </c>
      <c r="AN33" s="117"/>
      <c r="AO33" s="92"/>
      <c r="AP33" s="47"/>
      <c r="AQ33" s="89">
        <f t="shared" si="9"/>
        <v>0</v>
      </c>
      <c r="AR33" s="112">
        <v>31</v>
      </c>
      <c r="AS33" s="418">
        <f t="shared" si="10"/>
        <v>0</v>
      </c>
      <c r="AT33" s="120">
        <v>31</v>
      </c>
    </row>
    <row r="34" spans="1:46" ht="18.75">
      <c r="A34" s="48">
        <v>32</v>
      </c>
      <c r="B34" s="152" t="s">
        <v>15</v>
      </c>
      <c r="C34" s="35"/>
      <c r="D34" s="94"/>
      <c r="E34" s="36"/>
      <c r="F34" s="511">
        <f t="shared" si="0"/>
        <v>0</v>
      </c>
      <c r="G34" s="94"/>
      <c r="H34" s="14"/>
      <c r="I34" s="16"/>
      <c r="J34" s="215">
        <f t="shared" si="1"/>
        <v>0</v>
      </c>
      <c r="K34" s="94"/>
      <c r="L34" s="14"/>
      <c r="M34" s="16"/>
      <c r="N34" s="215">
        <f t="shared" si="2"/>
        <v>0</v>
      </c>
      <c r="O34" s="94"/>
      <c r="P34" s="14"/>
      <c r="Q34" s="16"/>
      <c r="R34" s="215">
        <f t="shared" si="3"/>
        <v>0</v>
      </c>
      <c r="S34" s="118"/>
      <c r="T34" s="47"/>
      <c r="U34" s="47"/>
      <c r="V34" s="415">
        <f t="shared" si="4"/>
        <v>0</v>
      </c>
      <c r="W34" s="112">
        <v>32</v>
      </c>
      <c r="X34" s="94"/>
      <c r="Y34" s="94"/>
      <c r="Z34" s="36"/>
      <c r="AA34" s="215">
        <f t="shared" si="5"/>
        <v>0</v>
      </c>
      <c r="AB34" s="35"/>
      <c r="AC34" s="14"/>
      <c r="AD34" s="36"/>
      <c r="AE34" s="215">
        <f t="shared" si="6"/>
        <v>0</v>
      </c>
      <c r="AF34" s="94"/>
      <c r="AG34" s="94"/>
      <c r="AH34" s="16"/>
      <c r="AI34" s="215">
        <f t="shared" si="7"/>
        <v>0</v>
      </c>
      <c r="AJ34" s="94"/>
      <c r="AK34" s="14"/>
      <c r="AL34" s="16"/>
      <c r="AM34" s="215">
        <f t="shared" si="8"/>
        <v>0</v>
      </c>
      <c r="AN34" s="118"/>
      <c r="AO34" s="47"/>
      <c r="AP34" s="47"/>
      <c r="AQ34" s="89">
        <f t="shared" si="9"/>
        <v>0</v>
      </c>
      <c r="AR34" s="112">
        <v>32</v>
      </c>
      <c r="AS34" s="418">
        <f t="shared" si="10"/>
        <v>0</v>
      </c>
      <c r="AT34" s="120">
        <v>32</v>
      </c>
    </row>
    <row r="35" spans="1:46" ht="19.5" thickBot="1">
      <c r="A35" s="48">
        <v>33</v>
      </c>
      <c r="B35" s="152" t="s">
        <v>0</v>
      </c>
      <c r="C35" s="514"/>
      <c r="D35" s="515"/>
      <c r="E35" s="516"/>
      <c r="F35" s="512">
        <f t="shared" si="0"/>
        <v>0</v>
      </c>
      <c r="G35" s="101"/>
      <c r="H35" s="11"/>
      <c r="I35" s="100"/>
      <c r="J35" s="224">
        <f t="shared" si="1"/>
        <v>0</v>
      </c>
      <c r="K35" s="101"/>
      <c r="L35" s="11"/>
      <c r="M35" s="100"/>
      <c r="N35" s="224">
        <f t="shared" si="2"/>
        <v>0</v>
      </c>
      <c r="O35" s="101"/>
      <c r="P35" s="11"/>
      <c r="Q35" s="100"/>
      <c r="R35" s="224">
        <f t="shared" si="3"/>
        <v>0</v>
      </c>
      <c r="S35" s="380"/>
      <c r="T35" s="80"/>
      <c r="U35" s="80"/>
      <c r="V35" s="416">
        <f t="shared" si="4"/>
        <v>0</v>
      </c>
      <c r="W35" s="113">
        <v>33</v>
      </c>
      <c r="X35" s="101"/>
      <c r="Y35" s="11"/>
      <c r="Z35" s="12"/>
      <c r="AA35" s="224">
        <f t="shared" si="5"/>
        <v>0</v>
      </c>
      <c r="AB35" s="10"/>
      <c r="AC35" s="11"/>
      <c r="AD35" s="12"/>
      <c r="AE35" s="224">
        <f t="shared" si="6"/>
        <v>0</v>
      </c>
      <c r="AF35" s="101"/>
      <c r="AG35" s="11"/>
      <c r="AH35" s="100"/>
      <c r="AI35" s="224">
        <f t="shared" si="7"/>
        <v>0</v>
      </c>
      <c r="AJ35" s="101"/>
      <c r="AK35" s="11"/>
      <c r="AL35" s="100"/>
      <c r="AM35" s="224">
        <f t="shared" si="8"/>
        <v>0</v>
      </c>
      <c r="AN35" s="380"/>
      <c r="AO35" s="80"/>
      <c r="AP35" s="80"/>
      <c r="AQ35" s="255">
        <f t="shared" si="9"/>
        <v>0</v>
      </c>
      <c r="AR35" s="113">
        <v>33</v>
      </c>
      <c r="AS35" s="419">
        <f t="shared" si="10"/>
        <v>0</v>
      </c>
      <c r="AT35" s="121">
        <v>33</v>
      </c>
    </row>
    <row r="36" spans="2:46" ht="15">
      <c r="B36" s="91"/>
      <c r="C36" s="91"/>
      <c r="D36" s="91"/>
      <c r="E36" s="91"/>
      <c r="F36" s="91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1"/>
      <c r="T36" s="34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34"/>
      <c r="AP36" s="91"/>
      <c r="AQ36" s="91"/>
      <c r="AR36" s="91"/>
      <c r="AS36" s="91"/>
      <c r="AT36" s="91"/>
    </row>
    <row r="37" spans="2:46" ht="15">
      <c r="B37" s="91"/>
      <c r="C37" s="91"/>
      <c r="D37" s="91"/>
      <c r="E37" s="91"/>
      <c r="F37" s="91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1"/>
      <c r="T37" s="34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34"/>
      <c r="AP37" s="91"/>
      <c r="AQ37" s="91"/>
      <c r="AR37" s="91"/>
      <c r="AS37" s="91"/>
      <c r="AT37" s="91"/>
    </row>
    <row r="38" spans="2:46" ht="15">
      <c r="B38" s="91"/>
      <c r="C38" s="91"/>
      <c r="D38" s="91"/>
      <c r="E38" s="91"/>
      <c r="F38" s="91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1"/>
      <c r="T38" s="34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34"/>
      <c r="AP38" s="91"/>
      <c r="AQ38" s="91"/>
      <c r="AR38" s="91"/>
      <c r="AS38" s="91"/>
      <c r="AT38" s="91"/>
    </row>
    <row r="39" spans="2:46" ht="15">
      <c r="B39" s="91"/>
      <c r="C39" s="91"/>
      <c r="D39" s="91"/>
      <c r="E39" s="91"/>
      <c r="F39" s="91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1"/>
      <c r="T39" s="34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34"/>
      <c r="AP39" s="91"/>
      <c r="AQ39" s="91"/>
      <c r="AR39" s="91"/>
      <c r="AS39" s="91"/>
      <c r="AT39" s="91"/>
    </row>
    <row r="40" spans="2:46" ht="15">
      <c r="B40" s="91"/>
      <c r="C40" s="91"/>
      <c r="D40" s="91"/>
      <c r="E40" s="91"/>
      <c r="F40" s="91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1"/>
      <c r="T40" s="34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34"/>
      <c r="AP40" s="91"/>
      <c r="AQ40" s="91"/>
      <c r="AR40" s="91"/>
      <c r="AS40" s="91"/>
      <c r="AT40" s="91"/>
    </row>
    <row r="41" spans="2:46" ht="15">
      <c r="B41" s="91"/>
      <c r="C41" s="91"/>
      <c r="D41" s="91"/>
      <c r="E41" s="91"/>
      <c r="F41" s="91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1"/>
      <c r="T41" s="34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34"/>
      <c r="AP41" s="91"/>
      <c r="AQ41" s="91"/>
      <c r="AR41" s="91"/>
      <c r="AS41" s="91"/>
      <c r="AT41" s="91"/>
    </row>
    <row r="42" spans="2:46" ht="15">
      <c r="B42" s="91"/>
      <c r="C42" s="91"/>
      <c r="D42" s="91"/>
      <c r="E42" s="91"/>
      <c r="F42" s="9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1"/>
      <c r="T42" s="34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34"/>
      <c r="AP42" s="91"/>
      <c r="AQ42" s="91"/>
      <c r="AR42" s="91"/>
      <c r="AS42" s="91"/>
      <c r="AT42" s="91"/>
    </row>
    <row r="43" spans="2:46" ht="15">
      <c r="B43" s="91"/>
      <c r="C43" s="91"/>
      <c r="D43" s="91"/>
      <c r="E43" s="91"/>
      <c r="F43" s="91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1"/>
      <c r="T43" s="34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34"/>
      <c r="AP43" s="91"/>
      <c r="AQ43" s="91"/>
      <c r="AR43" s="91"/>
      <c r="AS43" s="91"/>
      <c r="AT43" s="91"/>
    </row>
    <row r="44" spans="2:46" ht="15">
      <c r="B44" s="91"/>
      <c r="C44" s="91"/>
      <c r="D44" s="91"/>
      <c r="E44" s="91"/>
      <c r="F44" s="91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1"/>
      <c r="T44" s="34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34"/>
      <c r="AP44" s="91"/>
      <c r="AQ44" s="91"/>
      <c r="AR44" s="91"/>
      <c r="AS44" s="91"/>
      <c r="AT44" s="91"/>
    </row>
    <row r="45" spans="2:46" ht="15">
      <c r="B45" s="91"/>
      <c r="C45" s="91"/>
      <c r="D45" s="91"/>
      <c r="E45" s="91"/>
      <c r="F45" s="91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1"/>
      <c r="T45" s="34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34"/>
      <c r="AP45" s="91"/>
      <c r="AQ45" s="91"/>
      <c r="AR45" s="91"/>
      <c r="AS45" s="91"/>
      <c r="AT45" s="91"/>
    </row>
    <row r="46" spans="2:46" ht="15">
      <c r="B46" s="49"/>
      <c r="C46" s="49"/>
      <c r="D46" s="49"/>
      <c r="E46" s="49"/>
      <c r="F46" s="4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P46" s="49"/>
      <c r="AQ46" s="49"/>
      <c r="AR46" s="49"/>
      <c r="AS46" s="49"/>
      <c r="AT46" s="49"/>
    </row>
    <row r="47" spans="2:46" ht="15">
      <c r="B47" s="49"/>
      <c r="C47" s="49"/>
      <c r="D47" s="49"/>
      <c r="E47" s="49"/>
      <c r="F47" s="4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P47" s="49"/>
      <c r="AQ47" s="49"/>
      <c r="AR47" s="49"/>
      <c r="AS47" s="49"/>
      <c r="AT47" s="49"/>
    </row>
    <row r="48" spans="2:46" ht="15">
      <c r="B48" s="49"/>
      <c r="C48" s="49"/>
      <c r="D48" s="49"/>
      <c r="E48" s="49"/>
      <c r="F48" s="4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P48" s="49"/>
      <c r="AQ48" s="49"/>
      <c r="AR48" s="49"/>
      <c r="AS48" s="49"/>
      <c r="AT48" s="49"/>
    </row>
    <row r="49" spans="2:46" ht="15">
      <c r="B49" s="49"/>
      <c r="C49" s="49"/>
      <c r="D49" s="49"/>
      <c r="E49" s="49"/>
      <c r="F49" s="4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P49" s="49"/>
      <c r="AQ49" s="49"/>
      <c r="AR49" s="49"/>
      <c r="AS49" s="49"/>
      <c r="AT49" s="49"/>
    </row>
  </sheetData>
  <sheetProtection/>
  <mergeCells count="14">
    <mergeCell ref="AS1:AS2"/>
    <mergeCell ref="AT1:AT2"/>
    <mergeCell ref="C2:F2"/>
    <mergeCell ref="G2:J2"/>
    <mergeCell ref="K2:N2"/>
    <mergeCell ref="O2:R2"/>
    <mergeCell ref="X2:AA2"/>
    <mergeCell ref="A1:A2"/>
    <mergeCell ref="B1:B2"/>
    <mergeCell ref="C1:W1"/>
    <mergeCell ref="X1:AR1"/>
    <mergeCell ref="AB2:AE2"/>
    <mergeCell ref="AF2:AI2"/>
    <mergeCell ref="AJ2:AM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НР</cp:lastModifiedBy>
  <cp:lastPrinted>2021-04-20T14:21:45Z</cp:lastPrinted>
  <dcterms:created xsi:type="dcterms:W3CDTF">2011-05-23T04:18:39Z</dcterms:created>
  <dcterms:modified xsi:type="dcterms:W3CDTF">2021-04-20T15:22:01Z</dcterms:modified>
  <cp:category/>
  <cp:version/>
  <cp:contentType/>
  <cp:contentStatus/>
</cp:coreProperties>
</file>